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ndreas\Desktop\"/>
    </mc:Choice>
  </mc:AlternateContent>
  <xr:revisionPtr revIDLastSave="0" documentId="8_{B09CF302-AE4B-4052-A0F0-9E6C03E4803A}" xr6:coauthVersionLast="36" xr6:coauthVersionMax="36" xr10:uidLastSave="{00000000-0000-0000-0000-000000000000}"/>
  <bookViews>
    <workbookView xWindow="0" yWindow="0" windowWidth="21570" windowHeight="7980" firstSheet="1" activeTab="1" xr2:uid="{4CBF8418-2C4B-4E25-83B0-4CC81367729E}"/>
  </bookViews>
  <sheets>
    <sheet name="CB_DATA_" sheetId="2" state="veryHidden" r:id="rId1"/>
    <sheet name="Tabelle1" sheetId="1" r:id="rId2"/>
  </sheets>
  <definedNames>
    <definedName name="CB_0dd4fa208eca430fbadd8a571c29f109" localSheetId="1" hidden="1">Tabelle1!$B$3</definedName>
    <definedName name="CB_2ea08597892447b1b6954ab18178d127" localSheetId="1" hidden="1">Tabelle1!$B$4</definedName>
    <definedName name="CB_3cfd5d5711c3460eacb21fab16b36c10" localSheetId="1" hidden="1">Tabelle1!$D$9</definedName>
    <definedName name="CB_443c7eece0364569bb29e2dc50ad81cb" localSheetId="1" hidden="1">Tabelle1!$B$2</definedName>
    <definedName name="CB_5468cd8e75fd40f68de2ed568e963d8e" localSheetId="1" hidden="1">Tabelle1!$E$9</definedName>
    <definedName name="CB_75e8eeefdf5c4ef787456c402e5997dd" localSheetId="1" hidden="1">Tabelle1!$B$13</definedName>
    <definedName name="CB_83b8aec2e3ff4632b5f83bfdc52a2fe4" localSheetId="0" hidden="1">#N/A</definedName>
    <definedName name="CB_acbdec42bcdc4bcbb96e837c9d64d0c4" localSheetId="1" hidden="1">Tabelle1!$F$9</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"'638374735682001256"</definedName>
    <definedName name="CB_Block_00000000000000000000000000000001" localSheetId="1" hidden="1">"'638374735682061257"</definedName>
    <definedName name="CB_Block_00000000000000000000000000000003" localSheetId="0" hidden="1">"'11.1.5046.0"</definedName>
    <definedName name="CB_Block_00000000000000000000000000000003" localSheetId="1" hidden="1">"'11.1.5046.0"</definedName>
    <definedName name="CB_BlockExt_00000000000000000000000000000003" localSheetId="0" hidden="1">"'11.1.2.4.900"</definedName>
    <definedName name="CB_BlockExt_00000000000000000000000000000003" localSheetId="1" hidden="1">"'11.1.2.4.900"</definedName>
    <definedName name="CB_c9ea62e6bc7b49d285dd2e4346b4d70b" localSheetId="1" hidden="1">Tabelle1!$C$9</definedName>
    <definedName name="CBWorkbookPriority" localSheetId="0" hidden="1">-2878782584844470</definedName>
    <definedName name="CBx_0a18fd6bda644744b3fca44765790e30" localSheetId="0" hidden="1">"'Tabelle1'!$A$1"</definedName>
    <definedName name="CBx_4ee1b2c489754355925608ac18701a49" localSheetId="0" hidden="1">"'CB_DATA_'!$A$1"</definedName>
    <definedName name="CBx_Sheet_Guid" localSheetId="0" hidden="1">"'4ee1b2c4-8975-4355-9256-08ac18701a49"</definedName>
    <definedName name="CBx_Sheet_Guid" localSheetId="1" hidden="1">"'0a18fd6b-da64-4744-b3fc-a44765790e30"</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A11" i="2"/>
  <c r="F32" i="1"/>
  <c r="B40" i="1"/>
  <c r="E34" i="1"/>
  <c r="F34" i="1" s="1"/>
  <c r="D34" i="1"/>
  <c r="C34" i="1"/>
  <c r="C33" i="1"/>
  <c r="P2" i="2"/>
  <c r="B41" i="1" l="1"/>
  <c r="D33" i="1"/>
  <c r="C35" i="1"/>
  <c r="E33" i="1" l="1"/>
  <c r="D35" i="1"/>
  <c r="E35" i="1" l="1"/>
  <c r="F33" i="1"/>
  <c r="F35" i="1" l="1"/>
  <c r="B29" i="1" l="1"/>
  <c r="C29" i="1"/>
  <c r="D29" i="1"/>
  <c r="E29" i="1"/>
  <c r="F29" i="1"/>
  <c r="B30" i="1"/>
  <c r="B31" i="1"/>
  <c r="C31" i="1"/>
  <c r="D31" i="1"/>
  <c r="E31" i="1"/>
  <c r="F31" i="1"/>
  <c r="C28" i="1"/>
  <c r="D28" i="1"/>
  <c r="E28" i="1"/>
  <c r="F28" i="1"/>
  <c r="B28" i="1"/>
  <c r="H17" i="1" l="1"/>
  <c r="F19" i="1" l="1"/>
  <c r="B17" i="1"/>
  <c r="F20" i="1" s="1"/>
  <c r="E20" i="1" s="1"/>
  <c r="D20" i="1" s="1"/>
  <c r="C20" i="1" s="1"/>
  <c r="C17" i="1"/>
  <c r="D17" i="1"/>
  <c r="E17" i="1"/>
  <c r="F17" i="1"/>
  <c r="B18" i="1"/>
  <c r="B23" i="1" s="1"/>
  <c r="B24" i="1" s="1"/>
  <c r="C18" i="1"/>
  <c r="C30" i="1" s="1"/>
  <c r="C36" i="1" s="1"/>
  <c r="C37" i="1" s="1"/>
  <c r="C38" i="1" s="1"/>
  <c r="C39" i="1" s="1"/>
  <c r="C40" i="1" s="1"/>
  <c r="C41" i="1" s="1"/>
  <c r="D18" i="1"/>
  <c r="E18" i="1"/>
  <c r="F18" i="1"/>
  <c r="C16" i="1"/>
  <c r="D16" i="1"/>
  <c r="E16" i="1"/>
  <c r="F16" i="1"/>
  <c r="B16" i="1"/>
  <c r="C11" i="1"/>
  <c r="C12" i="1" s="1"/>
  <c r="D11" i="1"/>
  <c r="D12" i="1" s="1"/>
  <c r="E11" i="1"/>
  <c r="E12" i="1" s="1"/>
  <c r="F11" i="1"/>
  <c r="F12" i="1" s="1"/>
  <c r="B11" i="1"/>
  <c r="B12" i="1" s="1"/>
  <c r="D21" i="1" l="1"/>
  <c r="D22" i="1" s="1"/>
  <c r="D23" i="1" s="1"/>
  <c r="D24" i="1" s="1"/>
  <c r="D30" i="1"/>
  <c r="D36" i="1" s="1"/>
  <c r="D37" i="1" s="1"/>
  <c r="D38" i="1" s="1"/>
  <c r="D39" i="1" s="1"/>
  <c r="D40" i="1" s="1"/>
  <c r="D41" i="1" s="1"/>
  <c r="F21" i="1"/>
  <c r="F22" i="1" s="1"/>
  <c r="F23" i="1" s="1"/>
  <c r="F24" i="1" s="1"/>
  <c r="F30" i="1"/>
  <c r="F36" i="1" s="1"/>
  <c r="F37" i="1" s="1"/>
  <c r="F38" i="1" s="1"/>
  <c r="F39" i="1" s="1"/>
  <c r="F40" i="1" s="1"/>
  <c r="F41" i="1" s="1"/>
  <c r="E21" i="1"/>
  <c r="E22" i="1" s="1"/>
  <c r="E23" i="1" s="1"/>
  <c r="E24" i="1" s="1"/>
  <c r="E30" i="1"/>
  <c r="E36" i="1" s="1"/>
  <c r="E37" i="1" s="1"/>
  <c r="E38" i="1" s="1"/>
  <c r="E39" i="1" s="1"/>
  <c r="E40" i="1" s="1"/>
  <c r="E41" i="1" s="1"/>
  <c r="C21" i="1"/>
  <c r="C22" i="1" s="1"/>
  <c r="C23" i="1" s="1"/>
  <c r="C24" i="1" s="1"/>
  <c r="B13" i="1"/>
  <c r="B25" i="1" l="1"/>
  <c r="B42" i="1"/>
</calcChain>
</file>

<file path=xl/sharedStrings.xml><?xml version="1.0" encoding="utf-8"?>
<sst xmlns="http://schemas.openxmlformats.org/spreadsheetml/2006/main" count="41" uniqueCount="36">
  <si>
    <t>Zinsen</t>
  </si>
  <si>
    <t>Invest</t>
  </si>
  <si>
    <t>Abschreibung</t>
  </si>
  <si>
    <t>Restwert</t>
  </si>
  <si>
    <t>Erträge</t>
  </si>
  <si>
    <t>Fremd-Invest</t>
  </si>
  <si>
    <t>Abschr + Zinsen</t>
  </si>
  <si>
    <t>Ertr - (Abschr + Zins)</t>
  </si>
  <si>
    <t>Taxbase</t>
  </si>
  <si>
    <t>Anm.: max(0;wert)</t>
  </si>
  <si>
    <t>Steuer</t>
  </si>
  <si>
    <t>Ertrag Netto nach Zinsen</t>
  </si>
  <si>
    <t>Zahlung mit allen Effekten</t>
  </si>
  <si>
    <t>Diskontierte Barwerte</t>
  </si>
  <si>
    <t>NPV</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</si>
  <si>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</si>
  <si>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</si>
  <si>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</si>
  <si>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</si>
  <si>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</si>
  <si>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</si>
  <si>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</si>
  <si>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</si>
  <si>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</si>
  <si>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</si>
  <si>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</si>
  <si>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</si>
  <si>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4ee1b2c4-8975-4355-9256-08ac18701a49</t>
  </si>
  <si>
    <t>CB_Block_0</t>
  </si>
  <si>
    <t>㜸〱敤㕣㕢㙣ㅣ搷㜹摥㌳㝢攱捥㤲ㄴ㘹㔱㤶㉤挷ㄷ㈶㡥敤挴㔴㘸㔱戶攲㌸慤慡昲愲㥢㐳㠹戴㐸挹〹㥣㘰㌵摣㍤㐳㡥戵㌳㐳捦捣㔲愲㙢挰㐶敡㈴つ㜲〳搲ぢ攲挴㐹〳㌷㌰㤰㤷㌶㜹㜱散㌴㉦〵〲愴㈸ㄴ㈴て〹㤰〲㉤攰〶㐱昲㤰愲㄰搰㤷㍣〴㐸扦敦捣捣敥捣㉥㜷㐸慦敤㤶㉥㜸攴晤㜹收摣收㥣昳㕦捦晦㥦㜱㑥攴㜲戹㍦㈰昱㉦㔳㠱㤹摢㤷㌶晤㐰摡㤳戳㙥愳㈱㙢㠱攵㍡晥攴戴攷ㄹ㥢昳㤶ㅦ攴搱愰㔴戵㔰敦ㄷ慢扥昵戴㉣㔷㌷愴攷愳㔱㌱㤷㉢㤷㜵つ昵ㅣ㠴扦搱昸㐱㘷慦愱〲挰昲散捣挲捡㤳ㄸ㜵㈹㜰㍤㜹㜸晣㔲搸昷昸搴搴攴搴攴戱㈳て㝤㜰昲挸攱昱搹㘶㈳㘸㝡昲戸㈳㥢㠱㘷㌴づ㡦㉦㌶㔷ㅡ㔶敤㈳㜲㜳搹扤㈲㥤攳㜲攵挸㠳㉢挶㐳ㅦ㥡㝡攸搸㌱昳㤱㐷㍥㌴㠴㔷攷捥捦捥㉣㝡搲昴摦愲㌱㡢㥣昲㐳㜳戲㘶㜱㙤㔲㝡㤶戳㍡㌹㍢㠳晦ㄲ昳挷搳挳㤳㑢㙢㔲〶㝣戵昴愴㔳㤳扥㡥㡥㠳昶戴敦㌷敤㜵㙥㥥㙥㥦挲㔲㙢㠶ㅦㄴ敤㔹搹㘸攸㜶㍣㙡搹㕥挰摥㌵㡣捤㈱㝢㐹㍡扥ㄵ㔸ㅢ㔶戰㔹戲㤷㌱㔰㝤搸扥攸换ぢ㠶戳㉡捦ㅢ戶㉣摡愷㥢㔶扤㄰愶㕣晥扥㜸㠸攴挴搴昲㈷愷㝤㝢㜶捤昰搴㡣㝣㙥㑣㐶摢㔳㕥㉤摤昶敥摥攳㜲敡敡つㅣ昳㥥摥敤㔰㜳挹昰㕡㉤㈷㝡户㡣ㄶ㥦㥥挱〳扤摢㈷昶㈸摤攷晤扤晢愸慤㑣户ㄶ㠳ㄱ㝤慢ㅤ挵㘲昴ㄲ挱〰㐱㤹㠰〸搴㉢〴㠳〴㐳〰愲昰摦攰㤲㘴㐷㔶㘹㔵㐳慢慥㘸搵㥡㔶慤㙢㔵愹㔵㑤慤扡慡㔵搷戴慡愵㔵㥦搴慡㔷搰㈶㑥攵㠱〱㉤㑡摥扦ㅦ㝣攵㠹㤳晡改扦㝢昶づ晤ㄷ昹㥦㕣ㅦ摡㠷㐶㡦㐵㤳㥡昳㡣慢㈰戵㌶ㄵㅦ㥤㍣挲㝦摢㜳〵㤸挲㍣㘶㍥㙣㑥㑤搵㡦ㅤ㌱ㅥ㌴㡡㕣㔶〶昲㔳㠴㌲㡡戶㐳收攳㤶㔳㜷慦㉡摣摤㍥㘳昸戲扤㜱ㄳ㔱摤㡣摢㜴敡晥扢戶慥㕣ち㡣㐰摥搶㔹搷ㅥ愴慢摢ㄲ搸㑡晡敡㝤㜷㜶㜶扢㘴㌴㥡㜲晡㥡ㄵ㔶摦搱㔱㙤㉦㝡敥㑡敦摡㔳㥥㝣慡㔵摢㌵愳㘹〸戵つ㌵㜶搷㉡挳慡㜰㕥攳戳㙢慥㉦ㅤ㌵扤〹㝢搱慡㕤㤱摥㤲愴㐸㤴㜵戵搴㥢㔹ㄵ㜱晤挴㠲㠳㠵㠲㕢敢敦㐹㤶㥡㈷慦〵㘰㘶㔹挷㝣搷愵ㄷ㙣㉥ㅢ㉢つ㜹㌰搵㈴㝣㈷㉡づ愵㡡㑦戹戵愶㍦敢㍡㠱攷㌶搲㌵搳昵つ〳㤲愶㝥捥慤换㐲㈱愷㠴〲〴㙥㍥㉦㐴敥晥摥扣愰㄰㤱㐰㌱ㄹ昹搶㌴搹㑤㕥挰敡戰㡡㠶㈴㑤㙡敦摤㘶㌰捥㔷挹㤸っづ㑣慣㠹晡㠳㉦㝤摦㌶挳戶㌰昷昶㌶搶戴戱㘸昵㈷㌷愴ㄳ㥣㌱㥣㝡㐳㝡㤹摡㑦㜰㐶晡〸㐰昱〶〴㐲捦摤愳慡ㄳ搷挴㘶昱慡㔵て搶㑡㙢搲㕡㕤ぢ㔰〶つ㔹㉥㜳㙢扢㤲㝥ㄳ㡡昴晤〴㘳〰㤵㑡慥㜴㠰㡤㑡ㄵ愴㕣㤱搲㈹㠳㤷㔳㠲㥣晤㔲扣㍣㘴㥥戲ㅡ㠱っ㠵昲㠸〹㡣㠴㕡㑤愱㙦㤸㈴敡ㄹ戵㔰㘱ㅣ㌰㘷㐱愵㠶攵〴㥢㙤扥敤攲㤲㤰㠸昶㘴挱慥㤳〵ㄴ〵㘹㜹㤰挱㙢㈰㥡づ㘹㤰摤㌸㐱㐴㘴㠳っ捤㡥㤱搳㐴挶昶ㄹ㌲〲敤㤳㐴挸搶㐷㝡换〸ㄲ㝢㌷㤱戲㔳㑦㝥摣㤳㘶㕢搹昲愱㌴扢ㄹㅢ愷ㅦ㈴戸㠵攰㔶㠲㐳〰攲搷㤰㜰㤴㜲挸愷㤳晥㉥㍣敢户ㄳ摣〱〰昹愴㔳收㐴愲㡡㌶搴㑥散㐸戶ㅢ㠶㥤慣㡣攲㔰ㄴ搱㌲㙥搹㤹挳戶㐲㜴㘴㜵敥づ㕤㕢㔰㍡昶摥摥戴㤹㕣づ㈹㌲愳㘹㜲慤摢㌴㑤㙥〴㥢昶愹户敥㐲㔷㝤㥣攰摤〰ㄵ晤㍤㠴㔰㉥㌴㜸㜷㘶搱搳愴㝣㐷㤸㐵愱㌱搴愷㠲㡦〸㤹㐷㠰っ㈱搷㜵㝣搹戳愱㘹づ㑥㤸敦㜸ㅢ晡㜰㙦晥㡥㤰摥愱㌷昷昴づ晤㐵㙦搰㡡扥ㅢ散㈵晥慤愷㡥戹〷搵晡扤〴昷〱㜴攸ㄸ㥥扥摦愸愷㐰㤹挵㜶〲㜳晢改㜵㔱㔶敥昲收扡㔴ㅡ㘸挸㕣㌶扣㔵ㄹ挰㠳㜱㜶づ戶戰敢㜹戲㠱㐳㙤㕤ㄵ昰晣㜲㑢扡搰㍦攵戹㌶换昷㙣㘴晦ㅤ愱ㄸち〵㉤㥦敢戰㤱㌳㙣捤㠴捦㈹㐱㌹搴挱て昶ㄶㄲ㠹㑥㘹昲㘲扦散昳攵㥥㈴改㐳㤲扣ㅦ摢慡摦て〰㈹㈱㝥摥㔳愲ㅣ㘶戳て愸㘶㘹㡢㤵ㅥ扥㡣搳㐹㠷て戱㑢㡥っ㠶づ摢ㄹ昸て晣㘱㝢挹戲㕢挲㘲搰㕥㤴㕥つ扥〵慢㈱㉢愱㕢㤶愲㘶㑦㔶扣㐳㘴㐵㍥摦㜵㥥捥昰慦㈹㍡改㤰ㄲ㤹摣㥥㔹㤹㜱ㄶ㙦ㄳㄵ摤㤰ㄴ㉡ㄹ慥愱㤶〴㈲攵戱敤㥥㠸改㐳挴㍣㠰㡤搳㡦㄰㑣ㄱㅣ〵㈸晥ㄸ㤲㘶愷ㅢ捦㜰搸挰〶㕤摡搵㙡慥㑣㌴㈸ㄷ攱昵㥥挲敡ㄸ㕦昳㐱㠲㠷〱㍡捣ㅦ㍡㈰㌳〸㔱愱㍣㐱㠸㉡㡣㘱㕥戲攴㔵搲挰㍥ㄳ㠱愵搹愶ㅦ戸㌶㈳㑢挳收㥣㝢摥つ收㉣㝦ㅤ㤱愸㌱㌳捡㍣扥㈶ㅤ㔰㤷〷摢愷愳捣㕤㕦㤷㜵摤㕣㜲㥢㄰㙤㘷攷㜶挳挱ㅣ摢〱㕢㔲㥤捤㌵㠱搴摦昹ㄸ㐳〸散戴昲户搲ㅢ扢㈳敦㌷て㝤㈳敤ㅤ㕤戶㠲㠶ㅣ㌴㐳愶㘳扥㙣㘲ㄷㄱ㌹愸て㤸换㙢㥥㤴㜳挳收㘹捦慡㌷㉣㐷ㄲㄹ戰㌱ㄹ慣㥢㤷慢㠸ㄲ㉣扡㡣〱扡捥戰戹散ㄹ㡥扦㙥㌰愰戸戹㍦昵愴挲㈲㐵㜳挶㜲㝣扣㐶㘱㤱昹ㄱ㜳㘹捤扤㡡㠸㙤搳㜶㑥ㅢ敢晥慥挰ち㠹㍥㑣ち㌵㐲ㄳ㥡㈶捡㕡戹㕦晣昰㐰㥥换㤱昷ち〴ち㔷戹㈲㝤收ㄹ摡㥢㜶㝤ㄴ愳愱㥤捥㌹つ㈱㝡搴㉡捣㘷㑡㘱㜲慡晥〸晢㝣ㄸ攰搱搳ㄷ捦戶㈳㜳㙦㉡㘶㕤愴㤷㍦㐳挶㉢戲㘸〵㐲攸愳摢ㄷ㤲ち换㐸㌹攰㐰㘰㥣㑦㥤攴㔷㌱㔵ㅢ㔲摦扥㜶昶ㄴ㈲㐹㐳收扣戱㈲ㅢ㠸㐷摢㐶戰㉦㝣愰ㄹ㙢ㅢつ㍦慡㥢㜵㙤摢㈰㘹㤱㉣㤷㙡〶㈹㜸扡ㄹ戸攷㉣㐷㌷〱ㄴ晤㐵㐵挶㌵ㄴㄹ搷㔴搱㤰㜹㠱愱㐱㤵攷㔸敥慡攱㔹挱㥡㙤搵捡㝣㘰昸㙥㔷搰㈴㤸㥣㤲㌷㑥戱捣ㄸ敦戰收㉦挲㘴昳㈷㠱敥㐹挸㔱㙥ㅤ搱て捡搵㐴〹晦㐴㥦㡥㈵〸ㄸ攵㈹搵晦ㄸ愳ㄵ搵敤〸㠸ㅣ㤵㙥挴㜷㌰㙥㍣㡢㤲㔰〸ㄱ敢ㄹ㈴〲慦㘰㐲挸搳挵㕤㌲㉦㍡㔶〰散ㄱ㘳愷慣㘰捥〷捡〱㤰㔵挷摢摢ㄴ㔶ㄳ㥤㈶㕡㕡攱慥敥慡㤴㥡戸戳扢㍥愹㌷摥扢㐵㜵愸㔱ㄲ㡡㘴扢㐶㑡戳㙣㌱挷摤愴㙡㠴㔲摣戱戶ㄱ㔹㙥搳昶扥㔳㡡扣〹挵愴㘸㈶愷晦㠹㈲ㄴ〴㝡㈳ㅤ㐵㥦㝤㌶㜹㈴㈲㌶戴〱㉡搴㔳㘱搹㜰ㄴㄲ㍣㡢㙢㈷㜵㔹㠹㥥挰摦晢愲散㐲㌳㐸搵ㄸ搷挶愲㥡改㐶㘳挱㠱㤵㔰㌳扣晡㉥㘱㘹慣㉤搴㌰㡡㍢晢搵晥攱昶㈶ㄸ㌱㘲㐳㠶㐵㌲晣挰㘰㐳㌰㔷㈲愲㑡敢㙣㤸㕢摤㉡㉥昳改㥣㌴ㅣ㠵㠱愵愰㍥㈷㌷㤴ㄹ搶戶攴挷㔴㠷搶㘹㔱挹㔱摤㥣㕥昱愱搲〳捡昱㈸愷ㄸ㕣㌷㉦搰㉤㠵㑢っ㄰扢㔱㙥戱ㄶ㈰戴摢ㅡ㠰㈷㠳摤㠳ㅤ散㐸ㄸ㍡愱㜵㐶〹㕡捡㈰摣昴㈲挸㍢㝤㘲ㄴ㠲搴㔴改扦㑥㠸慦扥挰昴敤ㄳ戹㌸ㄳ㌱ㄱ挳㕤ㄹ搶〳㤰㥢㡣㑣㤲㡢挶攲㠰㜹㈸搹㤴搰ㅡ㡡换㘸㘲っ搳攴昳〲摣攲㘱㉣㙢㠴㙣搳挰㍤户挰㠲㌶㙤㙣敥㌳捦㍡戵㐶戳㉥㤵㉡㡥㘵戵搲挸扢〲㕦敡ち㘰挸㑤ㄹ晢ㄲ㙤捡㔹ㅣ愵戸㘴㈲愹㝦扢㕢㍦㠱敥㑡挸㘱㡣㔰昵㌱〰㤹攱㤶㔳〱戱慥㝢ち戴て昷户㉦㌰愸换㜳㄰㘹㕤㐵㤴㘵昳戸㡦搷㡡㈲㉢㙥㑢㌴㥢㜷攷㕤摡散㠹愲㌳㔶㔸戴㉢㜰㠴㜵㠶〲慦㔴㠲㌱搲㈷㜷㜰㤰摣㡤㈸扡㝢攳㔹昵㤸扢〱㔴㈸っ〸挶㜸㜹ち捡㘱㔷挱㐸㌴戸戵戶搵㉤ㄸ晤愵攵慤㑦〳〸㠶㠱㘹搰愲㘵㘸攰捣㈲扦扤㠱㜳ㄷ㕡㘵㐴㐸㤳挱㔴挶㈸挷攰戰〷搲挰㑤㍣㐸㉦扢㔰㐲挱〱㜵㌱㉣扥㥢㌸㘱攳〸攴㝡〷㍢ちㄷ㡤〰搷㕦㥣㐳ㅤ挵搳昵㍡捤㕤昸攷㜶〵㔶㜱㜵㈳㌴㐷て㜴㕣捡㔲㙢愲㝤㜷㜷㐷㐵㜴㔹昰攸摣攴ㄹ㈳愸慤㉤〵㥢攱挵慤㝥㐹愲昸〳昸㈳戶㝣㍢㙤收㠲挳㡢愸ㅢ摣晢捡ㄵ挷扤敡愸㜹ㄵ㝤摥晡〳㠵攰ち攵〰㈷㔹挹晤〱晦㔴搲㜲挵㝦挴㠸㍢㤹㌶〷㘸㍢㐸㌸㡥㑡愱㌴ㄸ㐷㍥㠳㑥㘰扢户㙥つ㤰㑥づ㜴搰㠹ㄲ〴㝢㠴攲慣扥㘵㠴㈲扥て戴㤲㔸挲㈳㌹昶晣㘵戰扥㜸つ㈵㐴㌸㥥㈳㌱㔲㝣㌷㜲ㄹ愸㔳㠲㍣扡攲挱ぢ㈱晦㝦戰ㄴ㜳昳㤶散昴扦挰捣攲搵㑥ㄴ摤㐹ㄴ㝤慦ぢ㐵㠲搷㐰ㄴ晦㍥㡡㑣㥣㡡っ捦扥愱㐰㌸搷戴㜷〰㝤摢㉦晣晥ㅦㅥ㐰攷㈳攲㔰㌶ㅡ㐲㙤昷攰戹㘵㈲攴扢㑣〴〶敦㤵㠹㜰づㄹ挱㈸㝥㘸㈲㐴㍥㤰〵ㄴ㙣㙦㈲㌰戶㤷㘱〸㈶㐲慤〹户〶㑦㘰〷㙤晡挷捥攰攲慤昴ㄱ捦㠷搲昲㘷攱㤱扡愵扢㜸搱昰っ晢㤰㉡㍦敤㐹㈸㌳㙦ㄹ㌷戹㔵ㄷ昶戸㙤换ㅡ搵㘹ぢ㕦㐵散㘵摦昳愷散散晥㍡㌰ㄵ愶搰㝤㉦捡愲昴㈶㍣㈵㠲攷㠶摣㥦ㅤ昸晢搳晦昱昴昳㈷㜸㕢㉤愲搵攲晤挸昷ㄳ戲愷㍤㠱愰㙥攲愲挸捤晣㌰攷ㅣ㍥㔱戲搶ㅢ㜲挶昰㤴ㄵ攴敢㜶㥣つ〹㉦㐱㤸㈱昱敤〶ㄳㄳ昷ㅥ㐲ㄳ㜳戲挳摤愹㍥㙣㔲㉥挲挹挴挴㤵㑦㉦づㅢ㡡㥥㡡慣㑦㙢戳昸ㅤ愸愲㌷㌸㤱戴㤵挸㔳㈷㤳㄰晦搰愹敢㡥㔱搷㠵〷ㄹ㠶晤㘳㈹㠵昸〳㈹㈴㜹㤰攱㠵〰㈵愵㉥㈰㔳㝣〰㈰㈳戲搶ㄹ攲愵㍦㘰㑦〸挸搶愵扦㍥㍦㘲挱㉥〲㡢戱㉦扥摦ㄳ㉤㙤搱㔸㌵㌱㔴慢㙣㥡㈵㘴搴攱㠵〵㔳㜱㘹捡搲㌹㡡搲ㅤ扢愳昸㤲㘱㍢っ扣㠵㡣㕤戴改㙢慢搸㈷㥤㈶㙥㝥㐰捦㤴㤴挲㜰昶戳ㄸ〷㔲ㄵ愳ぢ㥢㔶挲㈲挲㤱㌰摢敡㌴ㄸ㔵㐱㘷㌹㠷㜰㉡㐵昰㡦㕦ち戱㝥愲㍤昴捤㥤㌵搴㜱捥〰ㄶ挸ㅦ散慦㍢㌳ㄸㅢ㙦㈵挷㐰挲敥愸㔵㌹扣ㅥ㝥ㄱ㕤戸攸㥣搰摢㔹昵㉣㡥攱㑦捣㔹㜹慤㑢晦㌳㝡慤㌸敢ㄲ㝢㌳㡣㥤搲晦ㅦ㐵挱戶晡㕦㌰昶愶㄰昹戱㈸挳㠷㈲攳㈷摢㠶㙣戸㈳昰㙣㈳㜸愳づ挶扡捡㌲攴ㅤ收㤶昰昱㙡㔸慤㈴㌸晣㕥㠵捥慢ㄱ慤扥戴㙤〷㝢ち㐰挶㠶㡡㉦㐳〴昵散㥦㤶㕢昱改戶昴〴㍡ㅥ㌸㘷搵㍣搷㜷捤㘰㝣〹㐱摦㜱㝥㝢㘶挲收㤹ㄶ摦敡ㄴ㙡㜷㘳㈷㠶㍥㠱㍥攷ㄷ㈰戰捦换攰慤㡡㐵㌲戲戰戳㐸〶扦㐳ㅡ㑤㠴㤷愸ㅤ晣㥢捣挷㥡㐶〳㥦慥㉥挰搷ㄹ戰㘸㔷㈸扢搰攳摣㜹㐳㠳㕢㠷㍢㕡ㅦ㠱㍦㐸㌶㈶ㄱㅣ㔳㑢㜸攲ㄳ摣搷捥㍤㐸户㡤搶收戳㘵㝦㍥户㑡昱㈵攰㜴㘷㙦㐹㤳っ摦挹㉦㤲㉢㝡㤵㄰㤷昶㑦攰敦捥ㅤ戴ㅣ㙤っ㜴ㅥ㝤搰㑤㐷搸㐴〳敥戳ㅤ㐴扦㉦愳慢㤸㈶挰㑦㌷愲っㅦ〴扤㝣㘴㐵昱つ㉣㡢っ㠰㝣慥㔴〳攸㑤搵㉦㙥㐵搵愳戱㐰ㄶ㍣㘳㤰ㅣ㉢攲㙢㘸挸敤ち㤷つ㤶攰戲㠵㍡㑢㈰慦挷㍤㤰捦〹㥥㈵搴㐴扥㠲づ慤㠹㔸㈸敤㍤㤱扦搹㙡㈲㠲㔶㠰㕡㘸㜲晣搱㔸㡢攸つ㔴敢㌶㠱㐳攰〲㡣㔰㉣㔲搶㤴挲搰挲㙢挴っ搲㑦愳扦慦㥦昸昱㜵愶晦㍣㈱㤴㈰㐴㔵㝡昲ㄴ㠴㙡昲㕦㑡㑥摥㐳㘹敦挹㝦㘱慢挹㡦㔲㐶㜲㈶㝡〰㌰㥣ㄷ㔵晣㔱㡢㘹㈲挳㝤攴㑦㕣㈶挰㉦㌵㡢㔱〳㈵慡敦㔵㘴搰㤷ㅢ慥㕡㕤㐳㈶敥㕢攴晡㌳㍥敥㔱昶ㄱ㉦㐲搲㤷㔳ち㥤戱愵㔰㉢㤶敤挸ぢ扢㉢㘴〳㤶挴慦㘵㝢㡡昴㔲㥦ㄱ㝥昱㤹ㄸ㌱㘷捥挴㕦㑥㘹㔱捣〹㠴ㄱ㕡愴愴ㅦ㙥愴昸㜴摣昸扢慦戴㕤愶愸㐰〲昵㠴㡤㐹㘷慡昱愷攲挶㐷昱㔵㤶㙡㤳攳つ〲愶搷攳挶愴㐷搵昸昹戸昱㙦㡦ㅥ㙡㌵㡥改㌰ㅣ戹㐸㈲挹戰㜵㤵昵㥦昸㐲㝢〴捤㡢㈶昵攷愰ㄹㄶ㔳㜲慡搰㜱㐳㘹搰㈱㕣〶昱昰㡤昴㍣敥㌶攱ち〸㠴㙣昸扦㑡㌸㡢㍢㑦㜳㐶㘰攰ㄳ攸つ〴㥢㍤㕤㍤戱㜳挹㕣昰㔰㌰㘰㥥昵㜱愶慡敦㉡ㄲ㠱㌹㔰〸昷㜷ㅢ愷㝣㠶改搸摥㡦㌸㐸愶昱づ㐹㝦捡㐳〵㔶ち攲㤳㌱㘶㜳捦戵㘹㐶㝦ㄶ挸㠱㜴〴㘴㐶㝦づ㌰っ挴昰戶㜲㙥㤴晣慦㤸晢㤳慣昸㜳㠲攷〱㉡㠲捣㑥㍡㈸㝤ち㘰ㄸㄸ㕡㜵昰捤晢㔵㐴㉢愵㈶㥥㡥㕦㤵㈴㈲晤㌳㙣晥ㄷ〰㜹㌸㙦㐵㐴㠲ㄵ晤戳㈸㐹扥㤲㘲㐳扤昲㜳慣昸㍣挱ㄷ〰㉡㐵㑥㜵挷㝢挶ㄵ昵愹户扥㠸慥攲㌹〲晣昴㉦㐵ㄹ㍥ㄴ戹ぢ㝦搴摢㔲收㐱㌸晥慣ㅦ㠱捥搴昷晢㈷昱㍤晥㈶ㄷ㥤挷晦㡥愴愸捣晡㠲昶攱晥挶㈲ぢ搰㈲㔷扦㜵㙣昶㥢ㄸ㠷敢㙡挷㑦㌸㈲㔵㑡㔹㉢〹㘲㥢ぢㄶ㉥摥挰户ㅣ㔷ㄵ㐲㤰〲㔴㠵ㄳ㔵㥣㐰㠱晥㤷㙣㑡ㅣㄳ㑦晡㕦昱㠹愸㔵㥢昸搷㔱㠶て㠲㜸㔵摤㥦㡣扡挷㉦㈴慥㔵㠵搵昱㐲攲㕦㔵慣㈵㕦昸〲〷㔳挸㐲㈶慤㤳㠸㌴㐵㐳㕦㐳㘶㌸㍦挲戹㍤㡥㥦㜶㑤搴㉥搷㉦㕦晥摤㐸㘱晣戶挲㐷晦㜴攸㠵搷晦攵㤷㕦晥搹挷㡦晦收昷㉦扥昸戳㕦㝤昹晡敦㝦戰㜲晣㐷㉦扤昴挳㐷晦昶晡㉦昷㥢摦搴㕥昹摤晣㌷㥦㤹扡昲捣㔳收挵晢㑦㍦昳戱㈷ㅦ㥢㕡扣㘹㈲㥦ㅦㄸ戸㙦散㥦㙦㝤摦攸㜳㑦扤㉡晥改㕦㙦㜱㠴㕡㉥㕥㤰㥥〶㤷慤愶昱㜵㘴㌰つ捥昸㙤㥤〶㤷慢㌶㙡㈵摡愸ㄹㄴ㤴攱搱攰〴㔴㠵㤱慥ㄸ晣ㅦ㤳改戱㤳</t>
  </si>
  <si>
    <t>Decisioneering:7.0.0.0</t>
  </si>
  <si>
    <t>0a18fd6b-da64-4744-b3fc-a44765790e30</t>
  </si>
  <si>
    <t>CB_Block_7.0.0.0:1</t>
  </si>
  <si>
    <t>㜸〱敤㕣㕢㙣ㅣ㔷ㄹ摥㌳摥㕤敦慣敤搸㡤搳㑢㑡㘹つ愵ㄴ敡攰挶㘹㐳㈹㄰㠲㉦㜱㤲攲挴㙥散愴㈰㐰㥢昱敥ㄹ㝢㥡㥤ㄹ㜷㘶搶㠹㑢㔱㉢㘸戹㠸㥢挴㑤ㄴ捡㐵ㄵ㐲攲㠵㡢㠴戸扦㈰㈱㠱㔰㤱㜸㈸て㐸㍣ㄴ㠴攰〱㠴㈲昱挲〳ㄲ㝣摦㤹㤹摤㤹㕤敦搸摤戶攰㈲㥦㜴㝦㥦㌹户㌹攷晣搷昳晦㘷㥡ㄳ戹㕣敥摦㐸晣换㤴㘷收愶愵㑤㍦㤰昶挴㡣㕢慦换㙡㘰戹㡥㍦㌱攵㜹挶收扣攵〷㝤㘸㔰慣㔸愸昷ぢㄵ摦㝡㔸㤶㉡ㅢ搲昳搱愸㤰换㤵㑡扡㠶㝡づ挲摦㐸晣愰戳搷㘰ㅥ㘰㜹㘶㝡㘱攵㐱㡣扡ㄴ戸㥥㍣㌴㜶㈱散㝢㙣㜲㜲㘲㜲攲攸攱扢摦㌸㜱昸搰搸㑣愳ㅥ㌴㍣㜹捣㤱㡤挰㌳敡㠷挶ㄶㅢ㉢㜵慢晡づ戹戹散㕥㤲捥㌱戹㜲昸慥ㄵ攳敥㌷㑤摥㝤昴愸㜹敦扤㙦ㅡ挴慢㜳㘷㘷愶ㄷ㍤㘹晡㉦搲㤸〵㑥昹敥㔹㔹戵戸㌶㈹㍤换㔹㥤㤸㤹挶㝦㠹昹攳改㥥㠹愵㌵㈹〳扥㕡㝡搲愹㑡㕦㐷挷〱㝢捡昷ㅢ昶㍡㌷㑦户攷戰搴慡攱〷〵㝢㐶搶敢扡ㅤ㡦㕡戲ㄷ戰㜷㜵㘳㜳搰㕥㤲㡥㙦〵搶㠶ㄵ㙣ㄶ敤㘵っ㔴ㅢ戲捦晢昲㥣攱慣捡戳㠶㉤ぢ昶挹㠶㔵换㠷㈹搷㜷㝢㍣㐴㜲㘲㙡昹ㄳ㔳扥㍤戳㘶㜸㙡㐶㍥㌷㈶愳敤㥣㔷㑤户扤戵晢戸㥣扡㝡〳挷扣慤㝢㍢搴㕣㌰扣㘶换昱敥㉤愳挵愷㘷㜰㘷昷昶㠹㍤㑡昷㜹㝤昷㍥㙡㉢搳慤挵㐰㐴摦㙡㐷戱ㄸ扤㐸搰㑦㔰㈲㈰〲昵㌲挱〰挱㈰㠰挸晦〳㕣㤲散挸㉡慤㘲㘸㤵ㄵ慤㔲搵㉡㌵慤㈲戵㡡愹㔵㔶戵捡㥡㔶戱戴捡㠳㕡攵ㄲ摡挴愹搴摦慦㐵改㡢ㅢ㜳ㄷ㥦㝤晦捣㠹㡦㝣昶㠱㈷昷㝦敦敢戹挱㝤㘸㜴㝦㌴愹㔹捦戸っ㔲㙢㔱昱㤱㠹挳晣户㍤㔷㠰㈹捣愳收㍤收攴㘴敤攸㘱攳㉥愳挰㘵㘵㈰㍦㐵㈸㈳㘸㍢㘸㍥㘰㌹㌵昷戲挲摤㑤搳㠶㉦㕢ㅢ㌷ㅥ搵㑤扢つ愷收扦㘲敢捡愵挰〸攴㡤敤㜵慤㐱㍡扡㉤㠱慤愴慦摥㜷㜳㝢户ぢ㐶扤㈱愷慥㔸㘱昵㉢摢慡敤㐵捦㕤改㕥㍢攷挹㠷㥡戵ㅤ㌳㥡㠲㔰摢㔰㘳㜷慣㌲慣ち攷㌵㌶戳收晡搲㔱搳ㅢ户ㄷ慤敡㈵改㉤㐹㡡㐴㔹㔳㑢扤㤶㔵ㄱ搷㡦㉦㌸㔸㈸戸戵昶敡㘴愹㜹攲㑡〰㘶㤶㌵捣㜷㕤㝡挱收戲戱㔲㤷搷愵㥡㠴敦㐴挵挱㔴昱㥣㕢㙤昸㌳慥ㄳ㜸㙥㍤㕤㌳㔵摢㌰㈰㘹㙡㘷摣㥡捣攷㜳㑡㈸㐰攰昶昵〹㤱扢愳㍢㉦㈸㐴㈴㔰㑣㐶扥㈱㑤㜶ㄳ攷戰㍡慣愲㉥㐹㤳摡㙢戶ㄹ㡣昳㔵㌲㈶㠳〳ㄳ㙢愲晥攰㑢㕦户捤戰㑤捣扤戴㡤㌵㙤㌴㕡晤㠹つ改〴愷っ愷㔶㤷㕥愶昶ㄳ㥣㤱㍥っ㔰戸ち㠱搰㜵昷愸敡挴ㄵ戱㔹戸㙣搵㠲戵攲㥡戴㔶搷〲㤴㐱㐳㤶㑡摣摡㡥愴㕦㠳㈲㝤㍦挱㈸㐰戹㥣㉢ㅥ㘰愳㘲ㄹ㈹㔷愰㜴捡攰攵㤴㈰㘷扦ㄴ㉦て㥡㜳㔶㍤㤰愱㔰ㅥ㌶㠱㤱㔰慢㈹昴つ㤱㐴㍤愳ㅡ㉡㡣〳收っ愸搴戰㥣㘰戳挵户ㅤ㕣ㄲㄲ搱㥥㉣搸㜵戲㠰愲㈰㉤て㌲㜸つ㐴搳㈶つ戲ㅢ㈷㠸㠸㙣㤰愱搹㌱㜲㥡挸搸㍥㐳㐶愰㝤㤲〸搹晡㜰㜷ㄹ㐱㘲敦㈴㔲㜶敡捡㡦㝢搲㙣㉢㕢㍥㤴㘶搷㘲攳昴敢〸慥㈷戸㠱攰㈰㠰昸㌳㈴ㅣ愵ㅣ昲改愴扦〲捦晡㑤〴慦〴㠰㝣搲㈹㜳㈲㔱㐵ㅢ㙡㈷㜶㈴摢つ挱㑥㔶㐶㜱㈸㡡㘸ㄹ㌷敤捣㈱㕢㈱㍡戲㍡㜷㠷慥捤㉢ㅤ晢摡敥戴㤹㕣づ㈹㌲愳㘹㜲慤摢㌴㑤㙥〴㥢昶愸户㙥㐱㔷㝤㡣攰㔵〰㘵晤搵㠴㔰㉥㌴㜸㜷㘶搱搳愴㝣㔹㤸㐵愱㌱搴愳㠲㡦〸㤹㐷㠰っ㈱搷㜱㝣搹戳愱㘹づ㡥㥢㉦㝢ㅢ晡㔰㜷晥㡥㤰摥愶㌷昷昴づ晤㐵捦搳㡡扥ㄵ散㈵㝥摦㔵挷摣㠶㙡晤戵〴户〳戴改ㄸ㥥扥㥦慦愷㐰㤹挵㜶〲㜳晢改㜵㔱㔶敥昲收扡㔴ㅡ㘸搰㕣㌶扣㔵ㄹ挰㠳㜱㝡ㄶ戶戰敢㜹戲㡥㐳㙤㑤ㄵ昰晣㜲㝤扡搰㥦昳㕣㥢攵㝢㌶戲晦戲㔰っ昹扣搶㤷㙢戳㤱㌳㙣捤㠴捦㈹㐱㌹搴挱㜷㜵ㄷㄲ㠹㑥㘹昲㘲扦散昳攵㥥㈴改㐱㤲扣ㅥ摢慡摦〱〰㈹㈱㝥摢㔵愲ㅣ㘲戳㌷愸㘶㘹㡢㤵ㅥ扥㡣搳㐹㥢て戱㐳㡥っ㠴づ摢㘹昸て晣㈱㝢挹戲㥢挲㘲挰㕥㤴㕥ㄵ扥〵慢㉥换愱㕢㤶愲㘶㑦㔶扣㑣㘴㐵㕦㕦挷㜹㍡挳扦愶攸愴㑤㑡㘴㜲㝢㘶㘵挶㔹扣㐵㔴㜴㐳㔲愸㘴戸㠶㥡ㄲ㠸㤴挷戶㝢㈲愶〷ㄱ㜳㈷㌶㑥㍦㑣㌰㐹㜰〴愰昰㙢㐸㥡㥤㙥㍣挳㘱晤ㅢ㜴㘹㔷㉡戹ㄲ搱愰㕣㠴捦㜴ㄵ㔶㐷昹㥡㌷ㄲ摣〳搰㘶晥搰〱㤹㐱㠸ち攵〹㐲㔴㘱っ昳㠲㈵㉦㤳〶昶㤹〸㉣捤㌴晣挰戵ㄹ㔹ㅡ㌲㘷摤戳㙥㌰㙢昹敢㠸㐴㡤㥡㔱收㠱㌵改㠰扡㍣搸㍥㙤㘵敥晡扡慣改收㤲摢㠰㘸㍢㍤扢ㅢづ收搸づ搸㤲敡㙣慥〹愴摥捥挷ㄸ㐲㘰愷㤵扦㤵摥搸ㅤ㜹扦㜹攸ㅢ㙥敤攸戲ㄵ搴攵㠰ㄹ㌲ㅤ昳㈵ㄳ扢㠸挸㐱慤摦㕣㕥昳愴㥣ㅤ㌲㑦㝡㔶慤㙥㌹㤲挸㠰㡤挹㘰摤扣㕣㐵㤴㘰搱㘵っ搰㜵㠶捣㘵捦㜰晣㜵㠳〱挵捤晤愹㈷ㄵㄶ㈹㤸搳㤶攳攳㌵ち㡢捣て㥢㑢㙢敥㘵㐴㙣ㅢ戶㜳搲㔸昷㜷〵㔶㐸昴㘱㔲愸ㄱ㥡搰㌴㔱搲㑡扤攲㠷〷昲㕣㡥扣㤷㈷㔰戸捡ㄵ攸㌳捦搰摥戴敢愳ㄸつ敤㜴捥㘹㄰搱愳㘶㘱㕦愶ㄴ㈶愷敡昷戲捦㥢〱敥㍢㜹晥㜴㉢㌲昷㠲㘲搶〵㝡昹㌳㘴扣㈲㡢㘶㈰㠴㍥扡㝤㈱愹戰㡣㤴〳づ〴挶昹搴㑥㝥㘵㔳戵㈱昵敤㙢㘵攷㄰㐹ㅡ㌴攷㡤ㄵ㔹㐷㍣摡㌶㠲㝤攱〳捤㔸摢愸晢㔱摤㡣㙢摢〶㐹㡢㘴戹㔴㌵㐸挱㔳㡤挰㍤㘳㌹扡〹愰攸㉦㉡㌲慥愰挸戸愲㡡〶捤㜳っつ慡㍣挷㜲㔷つ捦ち搶㙣慢㕡攲〳挳㜷扢㠲㈶挱攴㤴扣㜱㡡㘵挶㔸㥢㌵㝦ㅥ㈶㥢㍦〱㜴㑦㐰㡥㜲敢㠸㝥㔰慥㈶㡡昸㈷㝡㜴㉣㐱挰㈸㑦愹晥㔶㡣㔶㔰户㈳㈰㜲㔴扡ㅡ摦挱戸晡㈸㑡㐲㈱㐴慣㘷㤰〸扣㠲〹㈱㑦ㄷ㜷搱㍣敦㔸〱戰㐷㡣捤㔹挱慣て㤴〳㈰慢㡥户㌷㉡慣㈶㍡㡤㌷戵挲㉤㥤㔵㈹㌵㜱㜳㘷㝤㔲㙦扣㘶㡢敡㔰愳㈴ㄴ挹㜶㡤㤴㘶搹㘲㡥扢㐹搵〸愵戸㘳㙤㈳戲摣愶慤㝤愷ㄴ㜹〱㡡㐹搱㑣㑥㝦㥢㈲ㄴ〴㝡㈳ㅤ㐵㥦㝤㌶㜹㈴㈲㌶戴〱捡搴㔳㘱搹㔰ㄴㄲ㍣㡤㙢㈷㌵㔹㡥㥥挰摦晢愲散㐲㈳㐸搵ㄸ㔷㐶愳㥡愹㝡㝤挱㠱㤵㔰㌵扣摡㉥㘱㘹慣㉤搴㌰㡡㍢㝢搵晥攱昶㈶ㄸ㌱㘲㐳㠶㐵㌲晣挰㘰㐳㌰㔷㈲愲㑡敢㙣㠸㕢摤㉣㉥昱改㡣㌴ㅣ㠵㠱愵愰㌶㉢㌷㤴ㄹ搶戲攴㐷㔵㠷收㘹㔱挹㔱摤㥣㕡昱愱搲〳捡昱㈸愷ㄸ㕣㌷捦搱㉤㠵㑢っ㄰扢㔱㙥戱ㅡ㈰戴摢ㅣ㠰㈷㠳摤㠳ㅤ散㐸ㄸ㍡愱㜵㐶〹㕡捣㈰摣昴㈲挸㍢㍤㘲ㄴ㠲搴㔴改敦挷挵ㄷ㥦㘴晡收昱㕣㥣㠹㤸㠸攱慥っ敢〱挸㑤㐶㈶挹㐵愳㜱挰㍣㤴㙣㑡㘸つ挶㘵㌴㌱㠶㘸昲㜹〱㙥昱㌰㤶㌵㑣戶愹攳㥥㕢㘰㐱㥢搶㌷昷㤹愷㥤㙡扤㔱㤳㑡ㄵ挷戲㕡㘹攴㕤㠱㉦㜵〵㌰攴愶㡣㝤㠹㌶攵㌴㡥㔲㕣㌲㤱搴扢摤慤ㅦ㐷㜷㈵攴㌰㐶愸晡ㄸ㠰捣㜰换愹㠰㔸挷㍤〵摡㠷晢㕢ㄷㄸ搴攵㌹㠸戴㡥㈲捡戲㜹摣挷㙢㐶㤱ㄵ户㈵㥡捤扢昳㉥㙤昶㐴搱㈹㉢㉣摡ㄵ㌸挲㍡㐳㠱㔷㉣挲ㄸ改㤱㍢㌸㐸敥㙡ㄴ摤扤晡愸㝡捣㕤〵㉡ㄴ〶〴㘳扣㍣〵攵戰慢㘰㈴ㅡ摣㕡换敡ㄶ㡣晥搲昲搶愷〰〴挳挰㌴㘸搱㌲㌴㜰㘶㤰摦摥挰戹〵慤㌲㈲愴挹㘰㉡㘳㤴愳㜰搸〳㘹攰㈶ㅥ愴㤷㕤㈸愱攰㠰扡ㄸㄶ摦㑤ㅣ户㜱〴㜲扤敢摡ちㄷ㡤〰搷㕦㥣㠳㙤挵㔳戵ㅡ捤㕤昸攷㜶〵㔶㜱㜵㈳㌴㐷て戴㕤捡㔲㙢愲㝤㜷㙢㕢㐵㜴㔹昰挸散挴㈹㈳愸慥㉤〵㥢攱挵慤㕥㐹愲昰㔳昸㈳戶㝣㍢㙤收扣挳㡢愸ㅢ摣晢昲㈵挷扤散愸㜹ㄵ㝣摥晡〳㠵攰ち㘵㍦㈷㔹捥晤ㅢ晦㔴搲㜲㠵㥦㘰挴㥤㑣㥢〳戴ㅣ㈴ㅣ㐷愵㔰ㅡ㡣㈱㥦㐱㈷戰摤㥢户〶㐸㈷〷摡攸㐴〹㠲㍤㐲㜱㔶㕦㌴㐲ㄱ㍦〶㕡㐹㉣攱㤱ㅣ㝢晥つ戰扥昸ㄱ㑡㠸㜰㍣㐷㘲愴昰㉡攴㌲㔰愷〴㜹㜴挵㠳ㄷ㐲晥㝦戰ㄴ㜳昳㤶散昴㕦㘰㘶昱挳㜶ㄴ摤㑣ㄴ晤愰〳㐵㠲搷㐰ㄴ晦摥㠷㑣㥣ちっ捦㍥慦㐰㌸搷戴㜷〰㝤挹㉦晣晥てて愰昳ㄱ㜱㈸ㅢつ愱戶摢昰摣㌴ㄱ晡㍡㑣〴〶敦㤵㠹㜰〶ㄹ挱㈸㝥㘸㈲㐴㍥㤰〵ㄴ㙣㙦㈲㌰戶㤷㘱〸㈶㐲慤〹户〶㑦㘰搷搹昴㡦㥤挲挵㕢改㈳㥥て愵攵捦挰㈳㜵㝤㘷昱愲攱ㄹ昶㐱㔵㝥搲㤳㔰㘶摥㌲㙥㜲慢㉥散㜱攳㤶㌵慡搳ㄶ扥㡡搸换扥攷㑦搹搹晤㜵㘰㉡㑣愱晢㕥㤴㐴昱〵㜸㑡〴捦つ戹昷ㅤ昸搶挹㍦㍣晣昸㜱摥㔶㡢㘸戵㜰〷昲扤㠴散㘹㑦㈰愸㥢戸㈸㜲㉤㍦捣㌹㠳㑦㤴慣昵扡㥣㌶㍣㘵〵昹扡ㅤ㘷㐳挲㑢㄰㘶㐸㝣扢挱挴挴扤㠷搰挴㥣㘸㜳㜷慡て㥢㤴㡢㜰㈲㌱㜱攵搳㡢挳㠶愲慢㈲敢搱摡㉣㝣〷慡攸㜹㑥㈴㙤㈵昲搴挹㈴挴户摢㜵摤㔱敡扡昰㈰挳戰㝦㉣愵㄰㝦㈰㠵㈴て㌲扣㄰愰愴搴㌹㘴ち㜷〲㘴㐴搶摡㐳扣昴〷散〹〱搹扣昴搷攳㐷㉣搸㐵㘰㌱昶挵昷㝡愲愵㉤ㅡ慢㈶㠶㙡㤵㑤戳㠴㡣㍡扣戰㘰㌲㉥㑤㔹㍡㐷㔰扡㘳㜷ㄴ㕦㌲㘴㠷㠱户㤰戱ぢ㌶㝤㙤㘵晢㠴搳挰捤て攸㤹愲㔲ㄸ捥㝥ㄶ攳㐰慡㘲㜴㘱搳㜲㔸㐴㌸ㅣ㘶㥢㥤〶愲㉡攸㉣攷㈰㑥愵〸晥昱㑢㈱搶㡦户㠶扥戶扤㠶㍡捥改挷〲昹㠳晤㜵㜳〶㘳攳慤攴ㄸ㐸搸ㅤ戵㉡㠵搷挳捦愳ぢㄷ㥤ㄳ㝡㉢慢㥥挵㔱晣㠹㌹慢㑦敢搰晦㡣㕥㉢捥扡挰摥っ㘳愷昴晦㍢㔱戰慤晥ㄷ㡣扤㈹㐴扥㉢捡昰愱挰昸挹戶㈱ㅢ敥〸㍣摢〸摥愸㠳戱慥戲っ㜹㠷戹㈵㝣扣ㅡ㔶㉢〹づ扦㔷扥晤㙡㐴戳㉦㙤摢㠱慥〲㤰戱愱挲㌷㈰㠲扡昶㑦换慤昸㜴㕢㝣㌷㍡ㅥ㌸㘳㔵㍤搷㜷捤㘰㙣〹㐱摦㌱㝥㝢㘶挲收㤹ㄲ㕦㙦ㄷ㙡户㘲㈷〶摦㡢㍥㘷ㄷ㈰戰捦捡攰挵㡡㐵㌲戲戰戳㐸〶扦㐳ㅡ㐹㠴㤷愸ㅤ晣㙢捣晢ㅢ㐶ㅤ㥦慥㉥挰搷ㄹ戰㘸㔷㈸扢搰攳摣㝥㐳㠳㕢㠷㍢㕡敦㠰㍦㐸搶㈷㄰ㅣ㔳㑢㜸昷㝢戹慦敤㝢㤰㙥ㅢ慤捤㘷换摥㝣㙥攵挲搳挰改捥摥㤲㈶ㄹ扥㤳㕦㈴㤷昵ち㈱㉥敤ㅦ挷摦㥤㍢㘸㌹摡㈸攸㍣晡愰㥢㡥戰昱㍡摣㘷㍢㠸㝥㕦㐴㔷㌱㐵㠰㥦㙥㐴ㄹ㍥〸㝡昹挸㡡攲㉢㔸ㄶㄹ〰昹㕣戱ち搰㥤慡㥦摡㡡慡㐷㘲㠱㉣㜸挶㈰㌹㤶挵㤷搰㤰摢ㄵ㉥ㅢ㉣挱㘵ぢ㜵㤶㐰㕥㡦㝢㈰㥦ㄳ㍣㑢愸㠹㝣〱ㅤ㥡ㄳ戱㔰摡㝤㈲㥦摦㙡㈲㠲㔶㠰㕡㘸㜲晣㤱㔸㡢攸㜵㔴敢㌶㠱㐳攰〲っ㔳㉣㔲搶ㄴ挳搰挲㡦㠸ㄹ愴摦㐴㝦㥦㍢晥敢㘷㤸晥㜶㕣㈸㐱㠸慡昴攴㈹〸搵攴㍦㤵㥣扣㠷搲敥㤳晦挴㔶㤳ㅦ愱㡣攴㑣昴〰㘰愸㑦㔴昰㐷㉤愶㠱っ昷㤱㍦㜱㤱〰扦搴㉣㐶っ㤴愸扥㤷㤱㐱㕦㙥戸㙡㜵〵㤹戸㙦㠱敢捦昸戸㐷搹㐷扣〸㐹㕦㑥㌱㜴挶ㄶ㐳慤㔸戲㈳㉦散慥㤰つ㔸ㄲ扦㤶敤㉡搲㡢㍤㐶昸挵㠷㘳挴㥣㍡ㄵ㝦㌹愵㐵㌱㈷㄰㐶㘸㤱㤲㝥戸㤱攲㐳㜱攳敦㝥扦攵㌲㐵〵ㄲ愸㈷㙣㑣㍡㔳㡤㥦㠸ㅢㅦ挱㔷㔹慡㑤㡥㌷〸㤸㥥㡢ㅢ㤳ㅥ㔵攳挷攳挶㝦㍤㜲戰搹㌸愶挳㜰攴〲㠹㈴挳搶㔵搶㝦攲ぢ敤㘱㌴㉦㤸搴㥦〳㘶㔸㑣挹愹㐲挷㜵愵㐱〷㜱ㄹ挴挳㌷搲昳戸摢㠴㉢㈰㄰戲攱晦㉡攱㌴敥㍣捤ㅡ㠱㠱㑦愰㌷㄰㙣昶㜴昵挴捥㐵㜳挱㐳㐱扦㜹摡挷㤹慡戶慢㐸〴收㐰㍥摣摦㙤㥣昲ㄹ愶㘳㙢㍦攲㈰㤹挶㍢㈴扤㈹てㄵ㔸挹㡢て挴㤸捤㍤搶愲ㄹ晤㔱㈰〷搲ㄱ㤰ㄹ晤㌱挰㌰㄰挳摢捡戹ㄱ昲扦㘲敥て戰攲㠳〴㡦〳㤴〵㤹㥤㜴㔰㝣〲㘰〸ㄸ㕡㜵昰捤晢㘵㐴㉢愵㈶ㅥ㡥㕦㤵㈴㈲晤挳㙣晥ㄱ㠰㍥㌸㙦㐵㐴㠲㘵晤愳㈸㐹扥㤲㘲㐳扤昲㘳慣昸㌸挱㈷〰捡〵㑥㜵挷㝢挶ㄵ昵愸户㍥㠹慥攲㌱〲晣昴㑦㐵ㄹ㍥ㄴ戸ぢ㙦改㙥㈹昳㈰ㅣ㝦搶㡦㐰㘷敡晢晤ㄳ昸ㅥ㝦㤳㡢敥挳晦㡥愴愰捣晡扣昶收摥挶㈲ぢ搰㈲㔷扦㜵㙣昶ぢㄸ㠷敢㙡挵㑦㌸㈲㔵㑡㐹㉢ち㘲㥢ぢㄶ㉥摥挰户ㅣ㔳ㄵ㐲㤰〲㔴㠵ㄳ㔵ㅣ㐷㠱晥ㄹ㌶㈵㡥㠹㈷晤戳㝣㈲㙡搵㈶㝥㉥捡昰㐱㄰慦慡晢㠳㔱昷昸㠵挴戵慡戰摡㕥㐸晣慢㡡戵攴ぢ㥦攴㘰ち㔹挸愴㜵ㄲ㤱愶㘸攸㑢挸っ昵つ㜳㙥て攰愷㕤ㄱ搵㡢戵㡢ㄷ晦㌹㥣ㅦ扢㌱晦捥户て㍥昹摣慦晥昸改㘷摦㜳散㉦晦㝡敡愹㘷晦昴改㘷晥昵搳㤵㘳扦㜸晡改㥦摦昷搵㘷晥戸摦晣㥡昶晤㝦捥㝦敤㤱挹㑢㡦㍣㘴㥥扦攳攴㈳敦㝡昰晥挹挵㙢挶晢晡晡晢㙦ㅦ晤攵つ慦ㅢ㜹散愱ㅦ㡡㥦晤敥㝡㐷愸攵攲〵改㘹㜰搹㙡ㅡ㕦㐶〶搳攰㡣㕦搲㘹㜰戹㙡愳㔶愲㡤㥡㐶㐱〹ㅥつ㑥㐰㔵ㄸ改㡡㠱晦〰㥢㠸戱捦</t>
  </si>
  <si>
    <t>㜸〱捤㔸㑤㙣ㅢ㐵ㄴ昶慥扤敢㕤晦戴愶扦㘹㈹慤㔵㔵晣㌴㘵ㅢ户つㄴ㔰㐵攳㜵㤳㐶㤴㈴㘰㈷〵〹戴ㅡ㝢㘷攳㈵晢㘳㘶搶㐹っ㐷㤰㄰㔷㉥㠸㍢㐷挴〱㠴㠴㌸昲㜳〰〴ㄲ㔷㝥〴ㄵㅣ㐰㐲㜰〳づ㔴昰摥慣㥤摡㡥ぢ㙤〸㔲愷捤散捣扣㤹㌷㙦摥扣昷扤㌷㑥㐸㠹㐴攲㉦㈸昸挵㤲挲挶愱㙡㠷㐷搴㌷捣搰昳㘸㈳㜲挳㠰ㅢ㔳㡣㤱捥㈵㤷㐷㐹㤸愰㕡㉥搰戹㘲㜱昷㌹慡㔹慢㤴㜱㤸愴㈴ㄲ㥡愶换㐰㐷㈶昸㔷攸㜵㜴㕣㤵㑢㐱㔵㌳换昳昵㘷㠰㙢㌵ちㄹ㍤㔱㕣㡡搷㥥㉢㤵㡣㤲㌱㌹㜱收㍥㘳攲㐴搱㙣㝢㔱㥢搱㜳〱㙤㐷㡣㜸㈷㡡ぢ敤扡攷㌶ㅥ愱㥤㕡戸㐲㠳㜳戴㍥㜱扡㑥捥㥣㉤㥤㤹㥣㜴ㅥ㜸攰㙣づ戶㑥㉣㤸攵㡢搴㙢〱扦敤攲慡〲搷㌹戳扣挰愸戳㕤㍣ㄵ㔴㐴愹㐲ㅢ㉥㙡㡣㔲收〶换㠶㔹㠶晦㝤㕡㠱摥晤挶㝣戵㑡〳敥㐶敥慡ㅢ㜵昰㝣扡㍦摦愸㉦ㄱ慦㑤㔵㕦㠸愴昹㑢㠴捤ㄱ㥦收晤㐵㑥ㅦ㈷挱㌲挵㥥攲捦戴㕤㍢〵㌷㤹扣㘷搴㐶㕤㈵ㄹ昳㘶搹㙣ㄲㄶ〹㤶戸挱挹㔱戳挵㑥㐶㥦㈸㘲㡤ㄸ㐵昵㐸搹慥慤㠸㍤㔱捡㌴㔶ㅡ㔴慡づ搵㤸㔸㔹㜷㍤㌷晡攰昵㠸摢㉥㔹㘶挴昷㡢㈵㈹昵ㅢ㤸㕤晦敡㉣㑣㤷㉤㈲㕢㜵搹㙡挸㤶㉤㕢㔴戶ㅣ搹㕡㤶慤愶㙣戹戲昵㡣㙣慤挰㥣㕥搱搲㘹戹㕢摥㝦昳摤ㄷ晥晡晥搴昴㍢㝦㍣㜴昵愳攳㈷㝦挸㈱慦㌹㌸愰㌱㐷愳㙤戲〶〵て㜶攳ち捤挱㙣挵㡦敦愳㐲㜹㐳挷换㥡つ㙣扡慥㐲ぢ㉥㌱攷㥢㘱㄰搱昵愸㐲㈲㤲昶ㄷ〸愳㐱愴挳愴㜱戱㉡㙥攱捡扣ㄸ敢慤捥㜴㝢挰愱㈰㥡㝤㕣戲㘲㈰收㈴㠱晦㈵㔳㜱慤愹愳㍣晡㈲攱捤㠸搴㍤㝡㙣攸摥㔱㙦㘰㙡㡢㤱敢㜱〳㔸捥戰戰摤㐲㡤㙥ㄷㅦ㘱捤㘸ㅤ㙡ㅥ㉡㠱㍦昸㠵つ捥敢㍢攰㤳搱㤱愸㈳ㄱ戱〹㍥㔰㝡戴摣㉥攸㠰㠸㤵搰㈷㙥戰㑤㤷㥢摢つ㑣ㅦ敢㥡㜲㠵㤱㌵㜰换㙢慣㑦ㄹㄳ昸敦摦㜱〹㘰挹㤹㜴敥㜷㑡㈵㝢㜲㠲㥣㈶ち晡挱捤扡搵ㅥ㔸㤳昳㉦扢㠱ㅤ慥〹㍦摢攵㠳ㄳ〹户慢㜵㕡㔴っ攵㥣ㅡ㘱换ㄴ㝣㤷捤㔶昶㌸㘶挸ㄸ昵㐸㐴㙤㌱㠰㌰扤㝦㜰㤰㑦戳搰挷昱㐳㘵挲改㌵ㅦㅥ㜷攲㡤捡㘱㍢戰昹敤愳㠹搵〸㔸ㅦㅣ愶㕤㘳戲㘹㔹ㄵ㜰㡤㜲㈱改攱攱㘵挲昸愷搶摤㤸㝣挷㄰ㄹ㤰㉤慣㕦㥦㍡捤攸戳ㅢ搴㑤ㄲ㑤㐱慣㕡愵㐸摦㜴捡㤸ㄴ换㔵㌴㥢㈱愷㠱㄰㙦摣㕦㜰ㅢ㉢㤴㔵㈹㐶㍡㙡㡢愳敥㐵ㄲ〵㝦㙣㔰㍥㍥㡦慡〷㘸戵㡦昶㡦㍡ㄷ搶㈳ち摥㙣㠳扣㄰㜲愲㑥つ㍤㘹摦挰㤴㜸㑦㈰ㅣㄸㄸ㥥づㅢ㙤㡥㕥换㐲㙦㤰㌲㘵慦ㄲ搸搳㝥㌴戴㘹㉡㈵㈷ㄳ愹㐴ちぢ挴搲㘴ㄲ㕣㜹㘲挸㔱㐵摣㐰摥扣ㅦ愰晢㉣〷ㄱ晡昴つ㉤ㅡ㌴㉦㕣㌷ち㌲㌶㤲〰㘹㙣搰㔷㡣挷㐱㝢愰㈵㡦愲㈳挹挳㠸搲㈷攸㌵慢挱㑤㐶攲㘹㝣愲㍥㥤愱摤攲散扢慦㝦ㄴ挱㜶挳㌲晥摦挹戲扣扢㝢晡ぢ慢㠰搹ㄷ㐹㘰㝢㤴晤戳扥㔰㈲ㅤ㍤㕢摦㡢搵㍥愸㌲〹攵㈷㐰户敢㙡ㄲ戳㈵㘹㕤敡㈸㙢慥ㅤ㌵搵㈶㜵㤷㥢ㄱ㡣㐱㤲愵㘹愸收㉦㈰㤷昸ㄵ㘰晥ㄳ昸晢〹搳㉤㝤っ慢〳㔰㘵㌲㤹ㄸ㍦搵㡣㝥扢攸㈷㔲㠸慣愳㠴摣㠸〳ㄸ攰㌲㤷㐲㘲㑦㤳〶㈴㘷改㙥㙡愶㤹愱摦㠲攸挴ち㌸搳〴摢〴㥢㕦㜵㙤捡㌴ㅣ愸㐲ち㤸㠲捣㡣慢挲戳㌹㠴㥤㘴㐲㔱戲摡愸扤㘶㝢扣㡥㜵㌵搸㥦㘲捥㙥攲晦昳㘳㘷ㅦ挶ㄴ㌲㤳挱戴㐹㍦㠴搵ㅤ㔰㈹愸挹㥢昶㠶㥤戰㘸㥦㕦㙤㠶㙢ㄷ㐱㤵㤴挷㤹て㌷㤹ㅢ敤摦㍣っ㘱㤴昸〷挴昸っ愳〰㠰慣〶㌸㈰捥㠸㉢づ㡥愴㠸㐵〷㠵㌱昶戹攱戸戳攴搲㌵〴敦㈳㥢㐹㤰扡㤹㙤ㅥ㠵㈲敡ㅦ摥㑣慦㠴㜳㘱㔴㜱㜹换㈳㥤㘳㈳挸㌱攵㜲㤳〶㠰㕤っ㈰散摦㈶㠵慤ㄶ戵㐷挸㔸つ摢慣㐱㘷㉢户〲晡挱㑤挵㐵ㄲ挰㈷㘹㤲㉡㑢㔰戶收㜸ㄲ扡㐴攲昹㍤㙦捥㕣㜹敥挵㠷搱ㄵ愵㑣㐶㍦っ㕦㜰ㄳ〵ㅤ㜲㉢㈰㠹㌹㑡㝥㈰㌴敦挵㍣晣㔱㜸扢戸㉤㡦㤶〹〳攳づㄹ搷晤㕥㌳㌶扥扥㕣㍡昶㤸㕢㐱攱㄰㘹攲ㄸ㘳㕣ㅦ㘳晢〴ㄷ㜶㠸〶㉤㤴戹㘷㈸ㄸ㠸㜳㈳㐲㙤昱扥㤴㉢㠰㡢㌷㈹〸攲㕦㝡ㄵㄳ㙢换㠲㐴ㄵ㝡㔸㈴攵㍢㘰㌵㔲㍥㠴搷㔴㠰敦㈵戱㉡戳ㄲ㠴㙢㠱㤰㕣攱㤸敦〸㐰㑤愷昱ㄸㄹ㘴㠵㘵ㄲ㈲㌱㤸づ㕡つ㈲昸昸㈸㕤挵㜹改挶㠳㙥搶㠶㄰搱㝤挱攵昰〵㔷㘳㔴㍣搳㌴搱〱ㄵ收晤换㈱㕢愹㠷攱ち扥ㄶ㜶㠸ㅥ㙦㔲ㅡ攱㤳㉡敢挷敦㐲㙣㠳晤㈷㤳〳㉦愶慥摥㤱㠸㔹戱挸㤸搵愳搰㑡㑥戳㠶攸㐹㕦挳昹昱愵戵㜲㜵㉣㘳㝦㔹㤹㜹晢捦搷㘷㘸㘷挷㠴昴㔵㤷昰敢㉦㍦戶㥦晡昶昷戹㤷㉥㜸攷㡤㈷㕦晤㐶挱㈰㜲㐳〱扣〰ㄳ㜷㍡ㅢ昸㔵㜳㈳㡦㘶㥤搸㌴戰慤㌹㠰㐸㤰㕣搹㘹愷搶㠴㔳㔷昲捥っ㜳㙤捦つ㈸㥡づ愴慤昸晣扣㐴㤷㈱㤱㕡〸昱愹ㅢ〶㜹愷挶㐸挰㌱摥〴㡤捥慥㠱㥥昰ㄶ挵㈹扢〱㠷㙤〴㘶㘲㝢愷㠳㤰づ㌷搷昶㠳ㄹ搲攲户㠲㍢㠹㕦㍦㐰㍤㔰㘲〰㤳㈵㔹㤶㌴㔹摢愲㐷㈴搴㍢㠱搵㔱攱㠱扤挷昴㠳挵戹㠵愵㘲搸っ㘸戱㐶搶㡢㤰扦ㄷ愷ㅦ㠱攴㑢ㄶ㜰㈷㥦挲捤㘳㕢㐵昸扢昱㑣ぢつ㍦㈷㝥㘱攸愶挰挹㔱㤱㝣㈳ㄵ㐴㔷搳敦㠲㑡挲㐴㐳㜸捤摤摤〶㜶ちㄸ戴㌱㠶慢昷㐰㜵㥢㔹戶㘲㠳敥昹㠵㝡ㅣ㠶㜷挰㜰㕦扥㔷挰ㄸ㡦㙢昴㜱慣昰ㄱ㈵㈱㕡ぢ收昷㜶ㅢ搸㤱挴扥搰搰つ愸㝡愵㠰晢愳㝢敢㈷愱捡㈷㈵攴㠲晥慡㑥㐰戵㙢ち㝥搴㉡㑥戱㍡㜵㈳敥ㄳ〸㠶㠱㡥攳㙡〹慡晤㡢ぢ搵攲㙣戰㉡㌴㝡㙦㜱㤱搶㤷㡤㜵㡦慦㑢㥦㜷扤攵挳户慥捣戵㕦㕥㌴㕦㔹搲摥ㄸ㙢ㅤ㥣㤵㍥敢ㄲ㠶㝦㠲㈸愰㥣㐲㠸㌳搰挸㈷ぢ㍤〹ㄵㄴ敡愱㔱挸戱㈹敦ㅤㅦ㝥㘴㕣㠰㐷㐳〷ㄵ㤳㠴㠴㑢ㄱ晥㤰㤲ㅦ摣ㅡ慦ㅥ㝡攳晤㈹㥦挲㈹晥〳ㅦ扣㡢㐱昰㍤〲㈳晡㝤㔰㐹㜸㝣㍣戲昴㌱散㠱晢㍣〱ㅤ㑤㤶ㄴ愴づ㈳㌳㈶㤳搳㜸挰愱愴㌷㥢㐵ㅣ慥扥昶摥昹慢愷㥦㥥捡晥つ〱㘸㡡昶</t>
  </si>
  <si>
    <t>㜸〱敤㕣㝤㤰㕣㐵戵㥦㥥摤戹㍢㍤晢㌵㐹㤰㡦昰㤱挵㤷昰㤵戰㈴㈴ぢ〹㤰捡㝥㙦㤶㙣㤲㑤㜶㤳〰㈶㉥戳㌳㜷戲㤳捣㐷㤸㤹㑤㜶㐳ㄴ㈸ㅥ挵〳ㄱ〵敢㐹㘱㘹挹㠷㑡㠱㠸挵㔳㈹㐴戴㐴愸攲㠱㔸㠵挸㤳愷㐵㑡㐴㥥ㅦ㠸㠸攵㝢㙡扤㐷攴晤㝥攷摥㍢㝢攷捥㥤㐹㌶挴㌲㝦㜸㌳㝢收昴改搳愷晢㥣敥摢㝤晡㜴㑦〲㉡㄰〸扣㠷㠷摦㝣敡㠹㥣㌶㌲㕤㈸㥡㤹昶㥥㕣㍡㙤挶㡢愹㕣戶搰摥㤵捦挷愶㠷㔲㠵㘲ㅤㄸ㡣戱ㄴ昲ぢ愱戱㐲㙡扦ㄹㅥ摢㙢收ぢ㘰ち〵〲攱戰づ㈲㍦㙣晦㐵㥤㠴㘶㈹㕤㑦〰慥㠰㌶〸ㅡ〸挸慡㌵㐱〴愰愹ㄱ㘰戴愷㝢攳昸㉥㔴㍣㔲捣攵捤㈵㙤㕢㉤昱慢㤷㉤㙢㕦搶摥戱㜴挵㐵敤㑢㤷戴昵㑣愶㡢㤳㜹㜳㜵搶㥣㉣收㘳改㈵㙤挳㤳攳改㔴㝣㥤㌹㍤㥡摢㙤㘶㔷㥢攳㑢㤷㡦挷㔶慣㕣戶愲愳㈳戹㙡搵捡愶㈶㐸摥搰搳㍤㥣㌷㤳㠵㘳㈵戳㤹㌲㌷昶㜴户㙦㌰㡢挷㑡㘶ぢ㘴㐲㘴㙦㉥ㄳ㑢㘵㡦㤱搰㄰捤摦搱㙢挶㔳散㈷搳捣愷戲㍢摢搱散㌲㐳㈳㜵㜱㝢㔷愱㌰㤹搹挳㉥敦㌱搳改捤㘶㔲晡㈷搳㕢㈸づ挷昲㤹㐲㔳㠶昶㌳昳㘶㌶㙥ㄶ㕡㌲㝤㔳㜱㌳㙤㌳ㄶ挲㤹慤戱晣㠶㔸挶慣㈷搲㥡戱晡㜰㌰㘱㘶㡢愹攲㜴㜳㘶㑢挱摣ㅣ换敥㌴挹ㄲ捡っ㑣愶ㄲ慡扥ㅥ㥦㐰摤搹㝥㉤㤳㡥㐲㝢㌲㍤ㄳ戱㝣㔱㔲散挲㘵㝥扣慥攱㈲㕡㤴戵㡢㐳慡捤㔳㡡㝤㌶㤲捡慣㌳昳㔹㌳捤㑡搸㤳㡢㍤㑣㘲㈰慢ㅦ㑡㤶㜲搴㘱㉦愹㐶晢㍤愱㉥慣挵㘸〵㌸㘵㐳㉥㥦挱㠰㕣㙦挶戲慢㉦㕥扡㜴挹㐸㌱搱㙢敥〵慡愳挸搶㜳挸㌸ㄷ㈰搸户㑡捦㈳攵〴〰㔵晦㕢扣㠵㕥㠱挱戱㔸㜰㙣㍣㌸ㄶて㡥㈵㠲㘳㘶㜰㉣ㄹㅣ摢ㄹㅣ㥢〸㡥愵㠲㘳扢㠲㘳扢㔱搲㜹挲つつ㐱晢戹晤〷ㄳ愳㠷㈶晦搴昹昱搷㝦户昵昶㑦慦扥㕤昱挵㤳昷昶㐴㈰ぢ摣つ㕣摡扥㜴搵㑡愷㠹㐸㈰愵㑦〲㤳㍥ㄹ挰㌸〵㈰搸㝤愱㥥㑦捡愹〰㑡扤㠱㘶戲愹㙦㝤昴戲摥㡢㕥㑢昵㝤敢摣搷㕦ㅤ晥捡つ摦㔷㝣慦愵㡥搳㠱㤴ㄹ愱愳愳㘴㠴㡥づ㝤〶㘵㉤〰㌰摡〰㠲扤慢昴㤹愴㝣㄰㐰愹㠳戶昴㙤㍢づ㕤昶昴㥣㤶晥㠷晦㙤挱㤷㑦晣㕡㍡慡㌸㘱㠸昴㠵㐰捡愴慦㔸㕥㤲扥㘲戹㕥㐴㔹㘷〱ㄸ㘷〳〴晢㔷改㜳㐸㌹ㄷ㐰愹ㅦ摢搲扢摦晡昶挳慦㍥昹晤㜵摦捣摥㜸攰㜳㠹ㄷ㥦〹㜱㈶㕡敥搷晢摥㠱搵㡦〹㈹ㅥ㉢ㄴ敤㌱捦㜲挷昶㤵㌸晣ㅢ搱㥦㡦晦敤摦〸㔴㜲㑣摥〸扤㤸搶㕦〲㘰㥣て㌰㙦挳昰搶戶摣㐴搶㙣ㅢ㡤㑤戵㑤㘶ㄳ㙤晤敢㜴㍢㔹㉥〰㔰敡㐵扢㠳㝥晦昶慦㈷户晦散捦ㅢ㙥敥㑢㜷戶㕦㜹搷㐱挵㔹㐸扡㝦ㄹ㤰搳㍤〳戸挳㍤㝥㍢昴㠵㤴户ㅣ挰㔸〱㄰散㕥愱㍢㐸戹〸㐰愹攷散ㅡ敥扡改㥥昶㠵户㍣㍡昰搸扦㕥晥攸つ㔳㍦㍣㕢㜱〹㤲ㅡ㔶〲㈹ㅦ㘰㌳挳㜷㐵㠷㕥㐵㔹㤷〰ㄸ㤷〲〴㝢㔶改换㐸㔹つ愰搴昷㙣改扦ㅣ㝦昳戹㙢㥦㝣㘹昰愶㠳敤㍤晤㕦㝦愵㔱㜱㙤ㄳ改㙢㠰㥣㕡摥晥㡢㕣捤扦㐸㜷㠲㐱㜷〱ㄸ摤〰挱敥攵扡㠷㤴㕥〰愵扥㘵换㙦晢摦㤷㥢㥦扦扤戵攷㠹㠳户㙥㍢敤摣㍦攸愶㝥㘴㙦戲㘷愳摥㝣㙣ㅦ收昷㤹愵攳挲㜶扣搸㐷戲㘶㘲挹㑣㜶㈴㉦㑥㉥㕢㤶攸㔸ㅡ㕢ㅥぢ㜱挲㍡搲挹㤹扣㑤挹㙤愹㙣㈲户㑦㘶敢搳扡㘳〵㜳㘶愸㉥戶昳扡㜳攸昷挲愹晥㤹㈳挵㔸搱㥣敦捤㥢ㄱ㔲㔱㙣〴㙢㤹㔹㤰晡捥昰ㄶ摢ㅡ㑢㑦㥡㕤㔳㈹㉢晢㜴㑦㌶㔶戲摣㜸昵摣晥扣㜹㑤㈹户愲㐵㕤昰㡡昶㡡散ち㉤慤㉣慢㕤㙤㍤ㄳ戹㠲㤹㤵收㉤捥っ愷攲扢捤晣㠸㐹㥦捡㑣㠸慡ㅦ㘰㤶扤㥣㉥摥㤸㠵愲㔸㈰ㄳㅦ㜴㔳㤳㝤㔳㐵㌳㥢㌰ㄳ㘸敦ㅥ㌳㕦㥣ㅥ㡤㡤愷捤ㄳ换㔸慣㍡㤱㜱㑡ㄹ戹㍦ㄷ㥦㉣昴攴戲挵㝣㉥㕤㥥搳㤵搸ㅢ挳ㄲ㥥㔸㥦㑢㤸㔸㠱敢昹〴㔴愰慥㑥愹挰㜹㝥ㄳ㈱攵ㄶ摡愵㈳㕣㕤捣〵昹攴昲㘱搷扥ㄹ摡㐱㡢戴挹㌱ㄹ㕣㜸ㄸ㘱㈲㤷㘲捥慤捥攸搲㠹づ㈸戹捦愹捥㉤㙤㉣昵摣摦㤶㌹ㄸ㥣㘷㙢摦户ㄷ㙥捥摡㔸㌶㤱㌶昳㌵摤㘷挵ㄶ改〱㠰搰攳㜸㥢慢㕡㡦㑢戶㥡㔲搳愱㝤愹㐴㜱挲㤸㌰㔳㍢㈷㡡愰挱挵づ㠷㘹摡㡡㐷て㠲愴㉦㈷㔸〷㄰㠹〴㡣㈱㌲ㄹㄱ扤摥㑡㠷攸㝢捣摥㠱愲ㄳ慦挵㘱㠳㜷㕤〸㘵戰〸ㄶ敡敡晣戴㕣ㅢ㉢㑣ㄴ㌹㍣㙢㘶㌶㔲摥〶㠲㡤〰㈱晡㐰㠷昵捦攸㔹搵搳つ㙤捥昴㥡挹ㄸ㥣㝦㜹扢㔵㉣㤴戱晣挹㕥戳㄰搷㜴㍣〷昱慥㑣ㄹ挰昰昲㌷㘵㌸晡捤愹㘲㙦慣ㄸ㙢挸挰㠵㐵㉦㘹㌰㉤㤶㔲ㄶ挶㤲捤㐲㜳㑡㐷散ㄴ㈴㐴〵㜵㐹㘹ㄴ㠲㈵〹㉦づ摥㤷㐰㥤つ㙢㉢挱戶㐳〹挳㍢搰换㕤㔱㜸挸㠹〱㌳㍢㍡扤挷㉣㤰㍤㙣搴㌴愵昷昵愲戰㡤昱昱㉤挵㔴扡搰㡥㤶づ攴㜳㤳㝢㡥愵ㅣ捡搲挳〰捥ㄳ晡㉡㐶昱㤱敢挴敤㘵挳㕥昶捤搸㔸㈰㑣㘹愴㘸晡挳㥡愳ㄵ挲摥挳㤷㍣㝡ㄴ㕦㤱㕡㜹㈱扡捥戳㜱摢改愴㌶㘵㘰愱搱扣㈹ㅢ㤱戰㈴㘰敤收捣戶㕣㝥昷㜸㉥户㥢攳愹㐵㔲㠵〹搳㉣㡡㜳㙦㙦㘶㘴搳愲㔴㕤㕤㤹愳敥摡〵㜰㕢㘰㕣〱㌰户ぢ㕢攷戶慥晣戸㤹㉡ㄶ㌲戱㍤㝢捣慣㜱㈵攸㜵搸㙢ㄸ㔷〱㌹㘹换昰㐸摢㘰㜶慦㜸㐲攷户㙤㌱挷㜷戶㑦愵ぢ㔳敡㡢戰〰ㅤ散摤㠷㑥㡥㈴㝥摡㍢昰戵㜷扦㌰㘰㑥户㉣㔵㕦戰㌳㉡扣㝢晡敢戲戵搸〱㐴摤〷㌶捥㉣挰换ㅦ㍤㠶戴扥㥡㈰〶㠰昹㐱㉣㡥改㈱㙥㈵ㄵ㝤㝥㑥ㄱ㍡㐱㘰〲㈸㝡晥戲㐹㐹〲㜱ㅥ㜵㌷攴戳摦愵敦戸㐹愸散扢㕤愰㐶㜴㡤㍣挵晤〴晢㑦搳㕥㥡挶搱㌴㡣晡〴〴晢ㅡ攰㜶㍢愳㘲敢挱㉤㠵ㄸ愰挰昲户㠱捤摦〰㤳慣㘳㉦挱㍥〰㤷〱愶慤愴㕡㠰㙦㌱挰㝥㌲㕤ぢ愰捥〴㄰〳ㅣ〰攲㍣敡㐶搴㔱㌲㐰ㅢ挸㤵〶戸ㅥ搴㠸慥㤱愷戸攵昱㌳挰㜴㌵〳㑣搹ㄹㄵ扢㈳敥㝡挴〰户〰㔱㝢慢ㅡ攰㘳挸搶户ㄱ㝣ㅣ挰㘵㠰㑦㔸㐹㜵ㄶ扥挵〰㥦㈴搳ㅤ〰㡡晢㈷㌱挰㥤㐰㥣㐷㘵摣〶攰㔶慢搲〰㥦〶㌵愲㙢攴㈹敥捡晣っ㄰慦㘶㠰㜱㍢愳㘲〳户ㄸ㤲㙡㌸慡㘵㝢㈶搶㔸收愸㌶㈵晢㔳改愲㤹ㄷ㕦愴㌵㠹㉦㉢㑥㈲改㘶晡㕦昹㔸摣㡡㐰㥣㤰散㠱ぢ㠶挰㑣㜱㝡挶㈹慤㜰〱㉤て改ㅦ㡥敥㜱攷攸㡡㥢㕢收散搶㜰㈴㌱㘸㍣慥㙥㙤㘶搷㈰愲㡦攷扢㉣挹㤰㙡㠷攴昲㐱㐶㝥敦ㅡ㉡搱愷ㄲ扦㝢㄰㤲㝢㘹㜵〷㤸㠳扤㜲㤰戲㔰㔵㘷昳ㅦ慥扡㕦愴摢㜲搵㍦て挳改㝢〸敥㈵戸㡦攰㝥〰戵摤㥥㘶扦〴晦㜸ㅦ㔶挲㘷昰晤㠶慣㠸㕦㈴捦㤷〸ㅥ〰㜰㑤戳て㈲㘹㍣〴搰㡡捤摣捥㉣昶㠶㐹㌳㡢㔰㝢㍥ㄲ㔰㑢㐰㤶愹昷换㐰昴挳〰㑤㕦〱搸戰搶㑣㘳摢㜷慣㐲搶㈱㐶㕢㙡㍢慡ㄸ㍦㜴挷㑥捣㡣㑣㘷攳ㄳ昹㕣ㄶ㌱㝥晡捦㕤㜱挴㝣ぢ㉡㘶㘴㠶㜲㍤㤳㐵㈳戳㌶㠵慦愶捣㘶㜳㡦ㄹ㉢昶㘰㕢て攷㝣〸挱㌱㜱扤〷ㄳ㔳㝦㑦搷㍣挰晤ㄳ㈲㈶㌳摥戹昲扥扤㤶㤳㙣㥢户扤㌷㠷昳〳㔳㑥㌹㘸㜶挳挰㌶敢㌸昴扤〳晡ㄱ戴敥昳㝦㜸攸搲㐵㥦晢敡㝢昶昷㜵ㄸ㠹昲攸昳㤱㔹戹ㄲ㍦ち㙡愴㔶㥥㘲昸慤戴ㄲㅢ㡦㈱㔵㠷㘱㘰昹㘳㙢㈱摡搷ㅦㅢ戰㌳㉡愲㜵㡣挰㠹㍢昲〴㄰搵〷㌶㝦㝦散㐹㘴敢㙦ㄳ㝣〷挰昵㥥㝣搷㑡慡攵昸㤶㜷攲㈹㈰晡㝢〰㡡戱㍣㜱㐷㥥〶攲㍣敡㌲搴㔱昲挷㔶㠰㕣㘹㠴㘷㐱㡤攸ㅡ㜹㡡ㄱ挲㤲ㄱ㕣づ改㠵搵っ戰捣捥戸换ㅢ㑣㕣〵㐹㘲㠰ㄷ㠱愸ぢ慡ㅡ攰㈵㘴敢ㅦㄱ扣っ攰㌲挰㡦慤愴扡〴摦㘲㠰㔷挸昴㥦〰㡡攱㐶㌱挰㑦㠰㌸㡦㍡换㙤〰㐶㈶㉢つ㜰㄰搴㠸慥㤱愷ㄸ挴昴㌳挰㘹搵っ㜰慡㥤㔱ㄱ敦散㠴㈴㌱挰㉦㠱愸㔳慡ㅡ攰搷挸搶扦㈱㜸ㄳ挰㘵㠰户慣愴敡挲户ㄸ攰㜷㘴㝡ㅢ㐰㌱ㅥ㉡〶昸㍤㄰攷㔱㔱户〱扡㐱慥㌴挰ㅦ㐱㡤攸ㅡ㜹㡡㔱㔶㍦〳ㄸ搵っ㄰戲㌳扣〱搹搰〰㈴捤㈲㤰㈶㈱㤱攴搶㤴戹㡦㍢晦㤶㈴捥捡㝡㈶ぢ挵㥣㠴㈹㥡㤳扤戹つ戹㘲㙦慡戰㈷ㅤ㥢㥥㤷戴㤱㙤ㄳ㘶ㄶ㐱挴㍣㘲㠹ㅥ㕡づ摢捤㠴㑥㡥攴㈶昳㜱㜳戰昷㜸〸㌲挲ㅣ攸㍡㠹㉦〶ㄵ㥥愳㡢㥢㐱㠴挲㈸挱ㄳ〸つ㐲愰㌷晣攱昲㤹㘶摣㜳㡥挳搶ㄹ㡢㡥愶㡡㘹戳㌱㈹昹㠲㠷㤳戰㈲㈲戳㠹㠶攴攸〴挲〲扤捤挹㠱㝣㉡㤱㑥㘵㑤㜶〶㕣㝥ㅥ㐰づ㤹㍢ㄱ㠵ㅤ捥ㄵ㔲㍣ㅣ㙤㑥㡥收㘳搹挲ㅥ〶㤴攲搳㜳换㔲戲晣㠵㤲摤愹㙣〱搵㐸㉦ㄲ㙦㑤㡥㑣攴昶攱㐸㝤㌲㤳ㅤ㠸敤㈹ㅣㄷ扤㐲㜷挵㝡愴㙢㔴㔰〵㠳㉡ㅣっㅦ㙤晦ㄸ敦㐲㥡㝤扥㠱㕢〱㐵㌳㤵㥥捣敥㍣ㅦ㈷昸㌶㉡㤵㜱㝤愸㈷㤰扥っ㠴㉥〷㔶挳晤愵ㄳ㙣挷挸ㄹ晦㘵㥢换づ摤㝣㐳㤱愵晢ち㑤㘰搷㠷㔸收慦〰㤷て㙣ㄹ㥣㌹ㄹ㜹㕦㌷ち㐲敢㈰捦敢㔴㜸㐷㘰㈹㄰晤〱㌰户㔸㐳㠹㌴㡥㉣扣愱ㄸㄱ㑣㜹㠷㘷㈴㈹㍣ㅣ愹㉤㌳㘸㍦㘲㤹㑤挹愱搸戸㤹㐶〸㌶ㄳ㉢戶㔸〹㙥〵㜰攲㕣戰昳㝡㜲㤹㑣㡣㐳㡦挳㜶㈴ㅥ㑢㥢攱㘴搷㘴㌱户㍥㤵搵㐹〰ㄹ㥦㌶㈹㌶〵㔲㙣㑡㐸㑤挹捤㍣㥡ㄱ㥣戲㜲㍢㘳昹㔴㜱㈲㤳㡡㠷㤹攰昱挹㜱㌱㘶㌱〹㠸㜳〷㠳昲㜱收ㄴ慦㔳㙢戹㜷攸敥㜶散攲㘸㍡㜶㍦㐶㜶㔰ㄹ昸愷㡥㌲㜲㡦〹㐸ㄶㄶ捤戸㘵〸ㅥ㍦〸昶㑢昴㡥㜳㠹收㥤敢㐰㤱㐹㑡慤㈷〳晥㌴㤹㠸昰慦㝥〳㐰捤戰㙥〳ㄸ㈲㐳戹㔸愲ㅦ㠱㠷㕣扥挱扥〱ㄳ㐶搷㜲捡挹㐷ㄹ㘸敦挱搹つ戶ㄱ㝢㔳〹㌳ㅦ㈶㘱〴㡥㝡㍤㐳昴㠶搵㠷戴㑤㈰ㄴ㙡っ晢搵㌵攸挸㕡㘸㠷㉦摤㤷㝤〶㉢攴扦戵㘹攵ㅡ㌴ち㙡搵〱敡㈰昴搰㜵搴㘹㈳㤲搴挷挳挰㝢㐴㍡〴㄰ㅡ㐶愶户㙦捡㘳摥㠸㡣㙢㌰搵换摤ㄱ㐶攳挳㠸㕣㑢ㄸ㍦㈴㡡㌴扡挲敦㠶ㄵ㜹て㍢ㄷ㔲㡣ㄱ㡣㜲㌳ㄱ戱收㔹㙥㔳㘸改㘰戰ㅥ㕤㙤㜸㈳㐲ㄵ搵㐲㔸㘶挴㤴戸扣㙡㐶ㄳっ〳㠵㈳㝣㔹㈰㝦っ昷㌳㠶㐰挴ㄲ晦ㅥ扥攴㠹㐴㜴ㄸ㉣㠱㠸ㅡ〵㜴昴㌶㐸㠹戰搳戴㐶慥㡥〰愸ㅤ㐸搲ぢ〰敡慣㔹㙡っ㈹慥㕢〱愳ㄱ㉣戳㥤㈷搵搵㈸挹戹㔲㌷戱㠲ㄸ㌰㑥㐱愵㈱搹〲敡攱㠷㘴㥣㈵昰愷㕢㈹挴㑥㈸㐶㝣ㅤ㜵㠰㍡晤ㅣ〵㠳㥥㐳㐶㐶㠳㝤ㄸ收㤲㘱ㅥㄹ㤲㘰㘰㕦ㅢ㈷㈰㔵戲㈱㉥㡦昸搸昰㐴戰挰㠶扢㕣㌲㕤㌶㍣㠹㌲㑦愶捣〲ㄸ扣㌶㘴㄰搷戲攱㈹㘰㤹戵つ昷愲戸搸㜰㍥㉢㘰ㅣ戸捣㠶愷㠱㝡㜸ㅢ㌲㕥っ挶㠰㍥㥤㐲散㠴㘲搰搸挷㐴㘷㠰㐱㉦㈰㈳〳捡㍥っ㙤㘴㌸㤳っ㡣㌱㡢つ㍦㠸㔴挹㠶戸㈲攳㘳挳㠵㘰㠱つ慦㜷挹㜴搹㜰ㄱ㘵㥥㐵㤹户㠰挱㙢挳㡦㠱㘶搹昰㙣戰捣摡㠶户愱戸搸昰ㅣ㔶昰㜱愴捡㙣㜸ㅥ愸㠷户㈱㐳捥㘰っ攸挵ㄴ㘲㈷搴㈷㠱昸㤸㘸〹ㄸ昴昹㘴扣挳㥦愱㥤っㄷ㤰攱㑥㌰㠸つ㤷㈲㔵戲㈱㉥〲昹搸昰㐲戰挰㠶㥦㜶挹㜴搹㜰㌹㘵慥〰〸㌱〶㔴㘳愵挷㔶搹ㄵ㈹㙣〱戳㤱摣㤲挵挱㑦愳㉣扣晤愹㈲愶㤳愶㈴〰㔰〹改捤㤷挵搹㔵㘸㜱挹昹㕦㔰㤹㔵戶ㅢ㌸愳㌲摦扤㍤㔸攸㤳㙤㙤ㅣ㕣晢㠵挳㌱挹〶挲愷㡤挷搳㡥㐲㔹㈱ㅥ㝢㔳愱ㄶ㔵て㠸扡散摥㠴扥㜹ㅦ晢てㄹ㐳戸㑡挴㘱愳昰て换挱挵挰戹ㅤ戹〷愴摡㐳挴ㄵㅦ㙥〴㜳㠴㕢ㄲ㡢搶㙣ㅦ㐰っ㘶ぢ㔸捣㈳㜶ち慥㕡㡢㡤㙥㥣㉣㤶攵挴愶收搹㌹㌸㘶摣㤸挵㠶㌰ㅥ换㈷㡥ㄳ敦っ扡㔹㥢〹㜱戴㡥㜶愳〷㈹㜸㕣㍥ㄵ戶敥㉢㙤㕢摦㡢㥣搹㠴搷㕢挱摦㑣㜳㤷愲敥㘱愶㜸㐳㔳㝡挱扡愱㈹扢敥㘱ㄳ㕢㘶㕣㔸㑤㥢昳愴㐰㈹㈹㥥㠸㑥㜶㡤ㄷ戰㠳㉢搲㉤户㌱㜹搱㜵㜲戳㤹㡥昱㑥㄰扣㘸ㅢㅢ㡥ㄷ㜱㤸㔴ㄲ挰晢㍥挷㑦て挱㈲昵㜶㉦㈹改㈷愳挶攰㉤㔷㠲敦搰㔱昶㉡晡㉦㈹捦摢㙢搴㘷敥收昳攰㥡㠰㠳搸晢晡晢㈰扥挶㘶㄰㜳慤晢㉣㠴㙦搲㍣攷㠸捥㥡攱㘴昲㙡㜲㘸摣㌱㌶㜳㠷㥦㉦攲㔲ㅣ敦㙤戶昲搵㐹㜳㑢㥡挲收㈸㍤摤㤲ㅣ捣挶搳㤳〹㔳㜶㔶捥㥣㉤ㅢ慣攳愲扦攴㑡扥搵㔷㌵散㘲ㅢ㘵㄰昷昲㥤㑢㔲㐷ㅦ㘶搱慢搰㔳㌲搹㐱〶㘲㠶昶㝢㜷㍦㡣㍤敢㠳愷〸ち捤㥤㌹㌶㤵㉢攰㤸摡㉡㐸㥣搳㜸㝡㔰㍡扢㤲㌷捥挵㌶㤴ㅢ捡㌱㑣攳㈲慤㑤㔹愴攳愲㥦愰愷㌵昱ㄹ搸㐶ㅣ㙤〰㠵㐲㑡捦㍢搷摤昷敡㕦晥㜴敤晣㥦慤戱㜶㄰〱挵㤳㈵㜱摣㈴㥡㉦㝥ㄳ攳㈸挱㤹㘰㡡晡ㄲ搲攲㥣慤㐶慦愹〷㤰戲㥣㌳慢㍦㌵㐴ㅤ㠱㜳昶㈰㡡㠱㌱愰㍢㈹挴㑥愸㉦〳昱㜱捥扡挰愰扢挹昸戰㍦㐳てㄹ㝡〱㐲㡦㠰挱㍢搱㔴㍤㠷攱㑥㌳㤴攱㥥㉥㥣攱摥ㄶ慦愹㠱ぢ㕤㌸㘷㙡攰づ㉡晣ㄵ攴敢㍥㠸晤挱ぢ㉦㌰㜴ㅤ㔰㡦〲㌸つっ〱户㌷㘵晤慣㝦〰㐰昱㐰挲敢っ昳ㄴ挲㜲㠶搷㠲㘵搶捥昰户㔱㕣散㍤挸ち㜸㤰㘱搹摢㡥ㄳ慣〳昵昰捥昰㜷㔱っ㡣攸㈳ち戱ㄳ敡㈹㈰㡥㍡㐰㥤㑤搹㝡㌰攸つ㘴晣㥥㍦挳㐶㌲っ㤳攱㘹㌰㠸㌳扣〹愹㤲㌳㡣㉢搱㍥捥昰〸㔸攰っ㍦敢㤲改㜲㠶㐷㈹㜳ぢ㘵扥〸〶慦つ㕦〲捤戲攱㔶戰捣摡㠶㍦㐲㜱戱攱㌶㔶挰戳㤰㌲ㅢ㕥〹敡攱㙤挸㌳ㄳ㌰攲ㄶㄱ㠵搸〹挵㠳ㄳㅦㅢ㝥〸っ㝡㍢ㄹ㜹愸攲挳戰㠳っㅦ㈶〳捦㔹挴㠶㘳㐸㤵㙣㠸㡢摦㍥㌶㡣㠱〵㌶㍣攸㤲改戲攱㌸㘵挶㈹昳㤷㘰㈸搹搰㐸㠰搴㡡㈵㉡㥢㠰ㄷ搷㙥摤づ户攲㐷㍣ㅦ戱散㙡㠲㘷搶㜶晤つ㡡㡢㕤㤳慣昴㑤愴捡散㍡〱敡攱敤晡ㄶ㡡㠱㌱愰㔳ㄴ㘲㈷搴敦㠰昸㤸㙤ㄷㄸ昴㙥㌲扥敤捦㤰㈶㐳㠶っ㍣扥ㄱ扢㘶㤱㉡搹ㄵㄷ摥㝤散扡〷㉣戰㉢㑦㜰㥣㑡㕤㜶扤㠶㌲昳㤴㜹〸っ㘴搵〵愶㠰挸ㅣ㐲捣ㅢ㠲慡〸て㌲愶〸搷ㅢ㠱挲㤱攲㜴ㅡ挱㔹愲っ㐹㔹ㄸ㈷㈰㉢ㅢ㠱戲㕣ㅥ㡢㜲扤昷㍡㐵愹㙣㍦㐴㌵㥥攰戹ㄷ㉤挵㤸挳㌸㘴攸戶扦㔶摥晤㉤㤵㘷挳㘷㉥㐹戲っㅦ㘳ㄲ昴ㄳ搶愷攲昹㕣㈱㤷㉣戶㡤攰〰愲㡤昷捣㤳㔸㤵扢㐲户㐲愲㙦㥤㔴慣㍥换ㅦ㕤敤攵扤换挸敥㙣㙥㕦㔶㕡ㄳ㉡昰扡㍤㙢搳つつ慣㈶㠲㍦㜹晥〹㈶㡢㈲㙥㈵㝢㉣捤摢つ捤㜵搱㈰㌹昱㐴ㄹ昸ㄳ㐴㕣ㄳ㔲㐲㌶㈵挴攸搸㤱㠶摤搸㌰㌵慥攲㉡愱捣晡㠶㠶㡡㉤㕣㐵戸慥㜴㉢搶㌰ㄸ慤ぢ晤ぢ㔴昶敥晢晣ぢ戱㜹㌳ㄶ㘵㘱づっ㍤つ扡摥て㄰㠹㌲㜰挷〶ㄹ搷〲㤹摢搳㍤㠶㡢㥡敥ㅢ愱挶〱搰㥢㐰ㄷ户㘴㌳㙥挳ㅢㅦ〱㘵づ㈸攵㍦㜴㌳㍥ち㜲ぢ挸慥㘳㡢㈸㈳㠲㤴㉥㈷敡昲ㄳ㌰㝤〳㐸昲㡢㌰㈵搱㍣㘶摥〸ㄲ㍥搲㌶挵㘸ㅥ㔳敡〰戴攴㜰㐱㌲愰㌹〶搸摤㙡㍦㈸散昲昲㉥㘳㑣㑦敡戹ㄹ〸扡㡣昱㍢㍥㔱挶昰〴㘱挰㑥㄰〶敤昸㈸〶攳搸㙤㙡ち攲㘸㔲㌱捤㉤愰攸㕢〱㈲㔱挶攳㐴㈸㑤愳㘹〷㑤搵㌵ㄵ㡤㌲㑥㌷愳ㄹ㙦㤰敡㍢㤸㜹ㄲ㐵㑢㡣㡤愴㑦㠱㠴㡦愵ㄹ㘳㙣愲㔹ㅡ㤵㔵㙡戶ぢ搴㑡捤㑥㐷㈱愹攷㉥㈰搰㡣㔱㌵㍥㔱㐶搶〴㘹㜳㤰㌳㙤㐴㉤〴㈲㥡㑤戸㌵扢ㅢ㔴晤ㄹ㠰㐸㜴ㄱ㘰㔵捤ㄸ㍤㥢搱㙣〱敡搰昷戲攸ㄹ挰搴㌹挰昰挱㔵㈰ㅢ愱搱ㄴ㈳㕦愲搹㜶㕦捤慥昲搵㡣昱㉦愹攷〱㈰搰㡣戱㉥㍥㔱挶扢〴㘱㜰㑢㄰〶戸昸㈸〶慥㐴戳㉢摣㥡㍤〸慡㝥〸㈰ㄲ㕤づ㔸㔵㌳挶戴㘶㌴㍢ぢ〲昵愳㉣扡〸㔸㠸挱つ敦㑢攵㍡搵㜲〵㔳ㅡ挰ㅥ㜵㐵戸攴昵㥣㤳摣㌴ㄹ㑢攳〷㥦ㅢ戱捤㉡㤲㜴㍣㌸攷昵搶㘶昷戰㌳㤳愸昰愱ㅤ㥣㈰扣㌶㈸㥦㔸㙣摤攴㡥晥搱㙤㠶㈳愱昵攸扢㈳慢〵㕤攲㌳㝤㐵昴搷㤱㠱攰㤳扡ㄸ摦攴搱摦㈰戴ㅦ挵㜰㐹〵㌵挴慤摤㤱敦㈳㔹㝥摥捣搱㄰て〱ㄷ愷昹㉢㜰扦㌳愵昲㌳搷挷㔸㍤户㡥㤴㔱摥戲搵づ昵㜱ㅢ㤱户㠷㕢ㄳ㜹㝢〶㕣㙦㡦昱〴愸㔵㔷㍤搵攷晢㑡㜵愲㡣っ昰㈷㠱攰㤵敡愲㘴㍣㔱敥㔲〴改㜱㤰㕥ㅢ㘹敤〳挲挹搴戰㌸㡥ㅤ㡣㜲晢㈱㜳慡㘷敡攴㡥㐴攸㑢㔰㤹㝥ち㈹昹戹愴ㅡ〴㠶㑦㐰㍦㙤㈳㘲ㅤ㙥㈴挴㍡㤷戹慣㌳戳ㅥ㕣攲㙢〸㙥㈷挴㄰捦〲㠱㈱戸㜵攰ㄳ攵昶㐱㄰敥ㄵ〴攱㝥㠱㡦ㅡ〱㈲㜳换㑡㠸㉣慤〷捦㠱慡㥦〷㠸㐴戹ㄵ愸㍡户㜰㡢㌰㌳户㉣㠷㐰晤㐳ㄶ攵づ㔵㙤〳㠶て敥㍣搹㠸㘸㐶昷㕥㌴㕢攲慢搹㜹扥㥡㕤㠵㐲㔲捦㉢㐰愰ㄹㅤ㝡㍥搱敤づ戲挳㐱攸挵昳㔱㌱㈰愲搹㌹㙥捤㝥〲慡晥㈹㐰㈴㑡〷扤慡㘶㜱㈷昳㉡挸㤲㥦㠰敡㥦戳㈸㉦㝢㈹㜱戰㐹晦〵㐸昸㔸㉢摤〴㌱ㄲ㑥昳搵㙣扥慦㘶㈹ㄴ㤰㐶晣ち〸㌴摢㐵㈱㜸愲㜴慢〵愱て㉤〸晤㘸㍥㡡晥戱㘸㜶戲㕢戳摦㠰慡摦〴㠸㐴慦〱慣慡ㄹ㕤㘷挹ㄴ捤扡㈰㔰晦〱㈴摤〹㉣㕡㜰㌲晦〸愴戹㉥戴て㕦㤷㔶て戶扢扣㥥挵㠸㐹㤵晤㜲戱て扦㐴㥣收㤹㜹ㅤ㑥愹慤戳摤晡攰㈵㐷㈷㡢㌳㜵ㄳ㐴昱㉦搴〴慤摦㠷ㅣ㘸攴㥡㕥㈹㔱㔶晢晦〱扤㜵ㅡ㠰愱〴捦戴昰捥ㅡ搰昸㜴ちっ㠴敤敦㘸㘷敢㝥愷挴づ㜵收㥤㕤愱搷慥昳摥搶㤴ㄲ慦摤㘴㤵戸㝥㔳愷扡〱㈵晣慥㥤㌵㐰㉤摦㥢㤷㠶㥤攱晤㈹㔰昴㐶㐸㤲㥥晣㍦㈰捤㜵敡㘶㝣戱挳㔴㍤㑡搰㑡愲搸㈱㔰㕡㙦〱㤸㥤㘲户㍡㈵慡㈹㜶㜹㔳㜰昱捤㈷㝥㜳㑤昶㝥昵㘴㘸敥㍦慦㔱㜷愰㠴㥦㘲敦ㅤ慡愲搸㕦敤っ敦㑦㝣愲㥦㠲㈴㔱慣づ攳〷㡡摤㠵戴㈸昶㉥㑡㤴ㄴ攳㘶戶昵㙥愷㤹㔶捦㌸戰㐶㡦㝤挶㈹㔱㑤㌱㤱戱昴〶扢挷搶㜵慡㝢㔱挲㑦戱㍦㔷㔳散㑦㜶㠶昷愷㍢搱晢㈱㐹ㄴ㙢戴ㄴ㝢〰㘹㔱散扦摤㡡㌵㔳戱〷㥤㘶㍡㉡㔹摦㌵ㄴ㝢挸㈹㔱㔳戱搷昶摢㡡昵㜵慡㐷㔱挲㑦戱摦㔷㔳散㙤㍢挳晢㤳ㅣ㐵摦〴ㅦ摣づ㐰摢㌹捦昳㉦敡㌸㈸㑡扣〳㘶㤷㈸捣愶㍦㈰搶昸㠰㘵つ慥摦㘲㡤㌷摤搶㌸〹㤹敡㈹㘴捤戴昴㌱㡡攲昴愵晥慢㕡㑢摦戰㌳扣搷㤵愳㑦㍢㤵㥥㙥㔵捡戵㔲㉡㝤摤㕤改〲㘴戶㍥㠷慣搹扤㌴捦㍢㈵慡㜵㠱㜳晣㜱敤〹㡦っ晣㝣㝦㜱㡤晡㈱㑡捣㈸㜶㘵㐹戱㠳搵ㄴ㝢搵捥戸换㜳つ㌹捡㔵㔶慣戹挸㔲散ㄵ愴㐵戱㥦扡ㄵ㍢㥢㡡㜱ㄱ㥣㥤㘲㕣㌱愵㐴㌵挵搰昰㐰愰敤㐰愷㝣㕦摦摦愹戸㕡晡㈹昶ㅦ搵ㄴ㝢搹捥昰㕥㉦㡥㜲㤱ㄵ挵捥户ㄴ攳㑡㈹㡡扤攴㔶散〲㉡挶㌵㜰㜶㡡㜱挱慣愹搸㜲㜹㝥戱收昱㌳㙥晡敤愶挷ㅦ㔹愳戸㔸晡㈹昶㠳㙡㡡扤㘰㘷㔴㕣ㅢ收ㅡ㝢戸㙢挳慥晦昲㠰〷㥢愱㈴㠳㔴㡤㐹㡢捣㘵㔱づ㤰搳ㄲ攱㘹挲敤扥㍣晥搳㠱㈱㕣㘶挵㥤㍥晣㤷㌷㜶戰〲㤷㕣ㄹ㔸㜷敥㡦㘹㐹戱戰㤱摣㤸挷㠵戲㠶攴㘰〱㐷愴㠹㌰㝥㌴㕤挴て㔴戲挷挳㉥づ㌱户㝡昴㈹ㅥ敢搲㥦㙦戸㡢㜱㉣敦ㄱ㠳㙢晦㍡㘳て攷㤸㉣挸㑢㠱㐷户㠷㌳㍡搰㥣㌹㔶挰搶㜵挹戵㕥㍤㡦づ戶㘲ㄸ搷〷摥㤳ㄶ〷㠲〱㝤㌱戸攵㜷〵㌲㌱〲㐴昴㉡㤲㠶挰㈱㈰㄰愲捦攱㔵㡢愱挷㝥敡敤昹扦〰ㅡㅢ愹慢昳㈸㉥昹ㅣ㍦挶愵㔵ㅡ昵㡣㙦愳㔶㔷㌶㙡㑤㜹愳ㄴ晤〵㌶捣㜹ㄴㄷ㘱愹慡慢㑡㔵摦昱慤慡愷戲慡㍥㑦㔵㕣挱换慡攲戲㈸㔵つ〰昱㌳昵攳扥㔵つ㔲㉥攷捥ㄹ㔳慦㈳㘹挶搴㡡㙢慡扢慡㈸ㄷ㉡㤹㔵搶㤳㜳〳挱㐶㠰㠸攲㘲㈴㙤ㄸ〶搲散晣㜴㙢ㅦ㉦㌵〷搵㔷㥤晡㝦㝢攱㈹㌳㕤扤㤹愵戹㈸㈹㈰㙣㐴㐴㡦㤲攴慡㥦慢ㄸ敢ㅦ戹晢㠹捥㐳换㜷㜴㈹㉥㍦㔲捤㔶㈰㝥慡㍥攸㔴ㄵ㜰㡦慡㉢㈸户㕣搵慢㐸㜲㔵挵戵换慤慡攲㠲㈰㔵㙤〷攲㔷搵晤扥㔵㝤㤸㜲换慢扡㥡㈴㔷㔵㕣㑤捡慡攲ㄴ㉤㔵㡤〳昱慢敡㜳扥㔵㈵㈸户扣慡㈴㐹慥慡㌸扦扢慢ち昱晤㍡攲㔷㥦攳昹㈸㈳ㅢㄳ愸㐷昱捤愵っ㥤戲ㄱ㈶ㄴ摦㈶㜹捤㜷㤱捡ㄷ㐹㜸㜶扢㜹昸ㅡ〸㑦㥡㔴扥〱挲㤳㜱昳㜰晣ち㑦㤶㔴づ㕤攱挹戹㜹㌸㑣㘵搵晢㈴㉣㐸ㅦ㤸㍦つち〷つ挵愱㉢ㄹ㥦戰㌳㜸㍡ㅡ挶扤㈷づ㘷挹戸摤捥攰㉥㐶ㄷ㈸㤴〳㔶㉡㉣㌲挵戱㉡ㄵ㑥摡〸ㄳ㡡㈳㑤㜸昶㤲捡㐱㈶㍣晢摣㍣ㅣ㈲挲㌳㐵㉡㐷㠷昰㜰摢㈷㌲㈸㠷㝤㉢㍣晢㐹㘵户ち捦戵㙥ㅥ戱㌱㕢昷つ收搹㑦㤴戶㤶㔷昴㈳㐰戰つ㄰㉢㈳戳㥣㡢搶ㄶ慥敢㉣㉥戱㜳〵ㄷ敤㉤㕣㌷㔸㕣㘲改ち㉥㕡㕣戸㙥ㄴ慥㔶ㅡ㙢ㅢ戸㠲㔳㉡㝥㜵攲敡慢晦搲㕡摦㌶扦晥㡡捥愶扢㕦㝢晥昵㍢㕦摥扥晡㔷敦㝥昶戳㉦扦㜱攷ぢ敦㍥㌹扥晡搹晢敥㝢收昲捦扦昰晡摣攴㍤挱挷晥㌲㜴捦㠱㘵扢て㕣㤳摣㜲摥挰㠱㉢㜷㙤㕡㌶㍣㘷㜱㕤㕤㐳挳搹昳晥晤攴㜳愲搷㕦昳戸㝡敡㈷㈷㘵㤵搸扦愲ㄹ散〷㘹挶㑤搲っ㈵㍤㔰挱挵㥥㄰慥㥢㉤㉥改㠳ち㉥昶㠵㜰摤㘲㜱㐹㉦㔴㜰戱㌷㠴敢㘳ㄶㄷ㉤㉥㘳愷㘸㡦㥤㙥ㄴ㐱捣㐱搱挸㤲㔱昰㘴搰慥㤲㤱昷㘴搰㤴㤲㜱㡤㈷㠳捡㐹挶ㅥ㑦〶昵㤱㡣㥣㈷㠳㉡㐸㐶搶㤳挱㔶㑢㐶愶㍣愳昱晦〱戹㙢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</si>
</sst>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00FF00"/>
        <bgColor indexed="64"/>
      </patternFill>
    </fill>
    <fill>
      <patternFill patternType="solid">
        <fgColor rgb="FF00FFFF"/>
        <bgColor indexed="64"/>
      </patternFill>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quotePrefix="1"/>
    <xf numFmtId="0" fontId="0" fillId="2" borderId="0" xfId="0" applyFill="1"/>
    <xf numFmtId="10" fontId="0" fillId="2" borderId="0" xfId="0" applyNumberFormat="1" applyFill="1"/>
    <xf numFmtId="9" fontId="0" fillId="2" borderId="0" xfId="0" applyNumberFormat="1" applyFill="1"/>
    <xf numFmtId="0" fontId="0" fillId="3" borderId="0" xfId="0" applyFill="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B7F1-7BE8-43D3-89BE-FF47EFCE8430}">
  <dimension ref="A1:P31"/>
  <sheetViews>
    <sheetView workbookViewId="0"/>
  </sheetViews>
  <sheetFormatPr baseColWidth="10" defaultRowHeight="15" x14ac:dyDescent="0.25"/>
  <cols>
    <col min="1" max="2" width="36.7109375" customWidth="1"/>
  </cols>
  <sheetData>
    <row r="1" spans="1:16" x14ac:dyDescent="0.25">
      <c r="A1" s="1" t="s">
        <v>15</v>
      </c>
    </row>
    <row r="2" spans="1:16" x14ac:dyDescent="0.25">
      <c r="P2" t="e">
        <f ca="1">_xll.CB.RecalcCounterFN()</f>
        <v>#NAME?</v>
      </c>
    </row>
    <row r="3" spans="1:16" x14ac:dyDescent="0.25">
      <c r="A3" t="s">
        <v>16</v>
      </c>
      <c r="B3" t="s">
        <v>17</v>
      </c>
      <c r="C3">
        <v>0</v>
      </c>
    </row>
    <row r="4" spans="1:16" x14ac:dyDescent="0.25">
      <c r="A4" t="s">
        <v>18</v>
      </c>
    </row>
    <row r="5" spans="1:16" x14ac:dyDescent="0.25">
      <c r="A5" t="s">
        <v>19</v>
      </c>
    </row>
    <row r="7" spans="1:16" x14ac:dyDescent="0.25">
      <c r="A7" s="1" t="s">
        <v>20</v>
      </c>
      <c r="B7" t="s">
        <v>21</v>
      </c>
    </row>
    <row r="8" spans="1:16" x14ac:dyDescent="0.25">
      <c r="B8">
        <v>2</v>
      </c>
    </row>
    <row r="10" spans="1:16" x14ac:dyDescent="0.25">
      <c r="A10" t="s">
        <v>22</v>
      </c>
    </row>
    <row r="11" spans="1:16" x14ac:dyDescent="0.25">
      <c r="A11" t="e">
        <f>CB_DATA_!#REF!</f>
        <v>#REF!</v>
      </c>
      <c r="B11" t="e">
        <f>Tabelle1!#REF!</f>
        <v>#REF!</v>
      </c>
    </row>
    <row r="13" spans="1:16" x14ac:dyDescent="0.25">
      <c r="A13" t="s">
        <v>23</v>
      </c>
    </row>
    <row r="14" spans="1:16" x14ac:dyDescent="0.25">
      <c r="A14" t="s">
        <v>27</v>
      </c>
      <c r="B14" t="s">
        <v>31</v>
      </c>
    </row>
    <row r="16" spans="1:16" x14ac:dyDescent="0.25">
      <c r="A16" t="s">
        <v>24</v>
      </c>
    </row>
    <row r="19" spans="1:2" x14ac:dyDescent="0.25">
      <c r="A19" t="s">
        <v>25</v>
      </c>
    </row>
    <row r="20" spans="1:2" x14ac:dyDescent="0.25">
      <c r="A20">
        <v>31</v>
      </c>
      <c r="B20">
        <v>31</v>
      </c>
    </row>
    <row r="25" spans="1:2" x14ac:dyDescent="0.25">
      <c r="A25" s="1" t="s">
        <v>26</v>
      </c>
    </row>
    <row r="26" spans="1:2" x14ac:dyDescent="0.25">
      <c r="A26" s="2" t="s">
        <v>28</v>
      </c>
      <c r="B26" s="2" t="s">
        <v>32</v>
      </c>
    </row>
    <row r="27" spans="1:2" x14ac:dyDescent="0.25">
      <c r="A27" t="s">
        <v>29</v>
      </c>
      <c r="B27" t="s">
        <v>35</v>
      </c>
    </row>
    <row r="28" spans="1:2" x14ac:dyDescent="0.25">
      <c r="A28" s="2" t="s">
        <v>30</v>
      </c>
      <c r="B28" s="2" t="s">
        <v>30</v>
      </c>
    </row>
    <row r="29" spans="1:2" x14ac:dyDescent="0.25">
      <c r="A29" s="2" t="s">
        <v>32</v>
      </c>
      <c r="B29" s="2" t="s">
        <v>28</v>
      </c>
    </row>
    <row r="30" spans="1:2" x14ac:dyDescent="0.25">
      <c r="A30" t="s">
        <v>34</v>
      </c>
      <c r="B30" t="s">
        <v>33</v>
      </c>
    </row>
    <row r="31" spans="1:2" x14ac:dyDescent="0.25">
      <c r="A31" s="2" t="s">
        <v>30</v>
      </c>
      <c r="B31" s="2" t="s">
        <v>30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994E-BB75-4CDC-A091-F8956D087661}">
  <dimension ref="A2:H42"/>
  <sheetViews>
    <sheetView tabSelected="1" workbookViewId="0">
      <selection activeCell="D14" sqref="D14"/>
    </sheetView>
  </sheetViews>
  <sheetFormatPr baseColWidth="10" defaultRowHeight="15" x14ac:dyDescent="0.25"/>
  <cols>
    <col min="1" max="1" width="25.85546875" customWidth="1"/>
    <col min="8" max="8" width="17.7109375" bestFit="1" customWidth="1"/>
  </cols>
  <sheetData>
    <row r="2" spans="2:6" x14ac:dyDescent="0.25">
      <c r="B2" s="4">
        <v>9.8000000000000004E-2</v>
      </c>
    </row>
    <row r="3" spans="2:6" x14ac:dyDescent="0.25">
      <c r="B3" s="5">
        <v>0.6</v>
      </c>
    </row>
    <row r="4" spans="2:6" x14ac:dyDescent="0.25">
      <c r="B4" s="5">
        <v>0.05</v>
      </c>
    </row>
    <row r="7" spans="2:6" x14ac:dyDescent="0.25">
      <c r="B7">
        <v>0</v>
      </c>
      <c r="C7">
        <v>1</v>
      </c>
      <c r="D7">
        <v>2</v>
      </c>
      <c r="E7">
        <v>3</v>
      </c>
      <c r="F7">
        <v>4</v>
      </c>
    </row>
    <row r="8" spans="2:6" x14ac:dyDescent="0.25">
      <c r="B8">
        <v>-1900</v>
      </c>
    </row>
    <row r="9" spans="2:6" x14ac:dyDescent="0.25">
      <c r="C9" s="3">
        <v>450</v>
      </c>
      <c r="D9" s="3">
        <v>550</v>
      </c>
      <c r="E9" s="3">
        <v>700</v>
      </c>
      <c r="F9" s="3">
        <v>430</v>
      </c>
    </row>
    <row r="10" spans="2:6" x14ac:dyDescent="0.25">
      <c r="F10">
        <v>300</v>
      </c>
    </row>
    <row r="11" spans="2:6" x14ac:dyDescent="0.25">
      <c r="B11">
        <f>SUM(B8:B10)</f>
        <v>-1900</v>
      </c>
      <c r="C11">
        <f t="shared" ref="C11:F11" si="0">SUM(C8:C10)</f>
        <v>450</v>
      </c>
      <c r="D11">
        <f t="shared" si="0"/>
        <v>550</v>
      </c>
      <c r="E11">
        <f t="shared" si="0"/>
        <v>700</v>
      </c>
      <c r="F11">
        <f t="shared" si="0"/>
        <v>730</v>
      </c>
    </row>
    <row r="12" spans="2:6" x14ac:dyDescent="0.25">
      <c r="B12">
        <f>B11/(1+$B$2)^B7</f>
        <v>-1900</v>
      </c>
      <c r="C12">
        <f t="shared" ref="C12:F12" si="1">C11/(1+$B$2)^C7</f>
        <v>409.83606557377044</v>
      </c>
      <c r="D12">
        <f t="shared" si="1"/>
        <v>456.20286594934981</v>
      </c>
      <c r="E12">
        <f t="shared" si="1"/>
        <v>528.79948031883566</v>
      </c>
      <c r="F12">
        <f t="shared" si="1"/>
        <v>502.2425457100573</v>
      </c>
    </row>
    <row r="13" spans="2:6" x14ac:dyDescent="0.25">
      <c r="B13" s="6">
        <f>SUM(B12:F12)</f>
        <v>-2.9190424479867829</v>
      </c>
    </row>
    <row r="16" spans="2:6" x14ac:dyDescent="0.25">
      <c r="B16">
        <f>B7</f>
        <v>0</v>
      </c>
      <c r="C16">
        <f t="shared" ref="C16:F16" si="2">C7</f>
        <v>1</v>
      </c>
      <c r="D16">
        <f t="shared" si="2"/>
        <v>2</v>
      </c>
      <c r="E16">
        <f t="shared" si="2"/>
        <v>3</v>
      </c>
      <c r="F16">
        <f t="shared" si="2"/>
        <v>4</v>
      </c>
    </row>
    <row r="17" spans="1:8" x14ac:dyDescent="0.25">
      <c r="B17">
        <f t="shared" ref="B17:F17" si="3">B8</f>
        <v>-1900</v>
      </c>
      <c r="C17">
        <f t="shared" si="3"/>
        <v>0</v>
      </c>
      <c r="D17">
        <f t="shared" si="3"/>
        <v>0</v>
      </c>
      <c r="E17">
        <f t="shared" si="3"/>
        <v>0</v>
      </c>
      <c r="F17">
        <f t="shared" si="3"/>
        <v>0</v>
      </c>
      <c r="H17">
        <f>(B17+F19)/F16</f>
        <v>-400</v>
      </c>
    </row>
    <row r="18" spans="1:8" x14ac:dyDescent="0.25">
      <c r="B18">
        <f t="shared" ref="B18:F19" si="4">B9</f>
        <v>0</v>
      </c>
      <c r="C18">
        <f t="shared" si="4"/>
        <v>450</v>
      </c>
      <c r="D18">
        <f t="shared" si="4"/>
        <v>550</v>
      </c>
      <c r="E18">
        <f t="shared" si="4"/>
        <v>700</v>
      </c>
      <c r="F18">
        <f t="shared" si="4"/>
        <v>430</v>
      </c>
    </row>
    <row r="19" spans="1:8" x14ac:dyDescent="0.25">
      <c r="F19">
        <f t="shared" si="4"/>
        <v>300</v>
      </c>
    </row>
    <row r="20" spans="1:8" x14ac:dyDescent="0.25">
      <c r="C20">
        <f t="shared" ref="C20:D20" si="5">D20</f>
        <v>-400</v>
      </c>
      <c r="D20">
        <f t="shared" si="5"/>
        <v>-400</v>
      </c>
      <c r="E20">
        <f>F20</f>
        <v>-400</v>
      </c>
      <c r="F20">
        <f>H17</f>
        <v>-400</v>
      </c>
    </row>
    <row r="21" spans="1:8" x14ac:dyDescent="0.25">
      <c r="C21">
        <f>C18+C20</f>
        <v>50</v>
      </c>
      <c r="D21">
        <f t="shared" ref="D21:F21" si="6">D18+D20</f>
        <v>150</v>
      </c>
      <c r="E21">
        <f t="shared" si="6"/>
        <v>300</v>
      </c>
      <c r="F21">
        <f t="shared" si="6"/>
        <v>30</v>
      </c>
    </row>
    <row r="22" spans="1:8" x14ac:dyDescent="0.25">
      <c r="C22">
        <f>-C21*$B$3</f>
        <v>-30</v>
      </c>
      <c r="D22">
        <f t="shared" ref="D22:F22" si="7">-D21*$B$3</f>
        <v>-90</v>
      </c>
      <c r="E22">
        <f t="shared" si="7"/>
        <v>-180</v>
      </c>
      <c r="F22">
        <f t="shared" si="7"/>
        <v>-18</v>
      </c>
    </row>
    <row r="23" spans="1:8" x14ac:dyDescent="0.25">
      <c r="B23">
        <f>SUM(B17:B19)-B22</f>
        <v>-1900</v>
      </c>
      <c r="C23">
        <f>SUM(C17:C19)+C22</f>
        <v>420</v>
      </c>
      <c r="D23">
        <f t="shared" ref="D23:F23" si="8">SUM(D17:D19)+D22</f>
        <v>460</v>
      </c>
      <c r="E23">
        <f t="shared" si="8"/>
        <v>520</v>
      </c>
      <c r="F23">
        <f t="shared" si="8"/>
        <v>712</v>
      </c>
    </row>
    <row r="24" spans="1:8" x14ac:dyDescent="0.25">
      <c r="B24">
        <f>B23/(1+$B$2*(1-$B$3))^B16</f>
        <v>-1900</v>
      </c>
      <c r="C24">
        <f t="shared" ref="C24:F24" si="9">C23/(1+$B$2*(1-$B$3))^C16</f>
        <v>404.15704387990763</v>
      </c>
      <c r="D24">
        <f t="shared" si="9"/>
        <v>425.95091504627533</v>
      </c>
      <c r="E24">
        <f t="shared" si="9"/>
        <v>463.34654546989157</v>
      </c>
      <c r="F24">
        <f t="shared" si="9"/>
        <v>610.49686958637335</v>
      </c>
    </row>
    <row r="25" spans="1:8" x14ac:dyDescent="0.25">
      <c r="B25">
        <f>SUM(B24:F24)</f>
        <v>3.9513739824479899</v>
      </c>
    </row>
    <row r="28" spans="1:8" x14ac:dyDescent="0.25">
      <c r="B28">
        <f>B16</f>
        <v>0</v>
      </c>
      <c r="C28">
        <f t="shared" ref="C28:F28" si="10">C16</f>
        <v>1</v>
      </c>
      <c r="D28">
        <f t="shared" si="10"/>
        <v>2</v>
      </c>
      <c r="E28">
        <f t="shared" si="10"/>
        <v>3</v>
      </c>
      <c r="F28">
        <f t="shared" si="10"/>
        <v>4</v>
      </c>
    </row>
    <row r="29" spans="1:8" x14ac:dyDescent="0.25">
      <c r="A29" t="s">
        <v>1</v>
      </c>
      <c r="B29">
        <f t="shared" ref="B29:F29" si="11">B17</f>
        <v>-1900</v>
      </c>
      <c r="C29">
        <f t="shared" si="11"/>
        <v>0</v>
      </c>
      <c r="D29">
        <f t="shared" si="11"/>
        <v>0</v>
      </c>
      <c r="E29">
        <f t="shared" si="11"/>
        <v>0</v>
      </c>
      <c r="F29">
        <f t="shared" si="11"/>
        <v>0</v>
      </c>
    </row>
    <row r="30" spans="1:8" x14ac:dyDescent="0.25">
      <c r="A30" t="s">
        <v>4</v>
      </c>
      <c r="B30">
        <f t="shared" ref="B30:F30" si="12">B18</f>
        <v>0</v>
      </c>
      <c r="C30">
        <f t="shared" si="12"/>
        <v>450</v>
      </c>
      <c r="D30">
        <f t="shared" si="12"/>
        <v>550</v>
      </c>
      <c r="E30">
        <f t="shared" si="12"/>
        <v>700</v>
      </c>
      <c r="F30">
        <f t="shared" si="12"/>
        <v>430</v>
      </c>
    </row>
    <row r="31" spans="1:8" x14ac:dyDescent="0.25">
      <c r="A31" t="s">
        <v>3</v>
      </c>
      <c r="B31">
        <f t="shared" ref="B31:F31" si="13">B19</f>
        <v>0</v>
      </c>
      <c r="C31">
        <f t="shared" si="13"/>
        <v>0</v>
      </c>
      <c r="D31">
        <f t="shared" si="13"/>
        <v>0</v>
      </c>
      <c r="E31">
        <f t="shared" si="13"/>
        <v>0</v>
      </c>
      <c r="F31">
        <f t="shared" si="13"/>
        <v>300</v>
      </c>
    </row>
    <row r="32" spans="1:8" x14ac:dyDescent="0.25">
      <c r="A32" t="s">
        <v>5</v>
      </c>
      <c r="B32">
        <v>1000</v>
      </c>
      <c r="F32">
        <f>-B32</f>
        <v>-1000</v>
      </c>
    </row>
    <row r="33" spans="1:8" x14ac:dyDescent="0.25">
      <c r="A33" t="s">
        <v>0</v>
      </c>
      <c r="C33">
        <f>-B32*5%</f>
        <v>-50</v>
      </c>
      <c r="D33">
        <f>C33</f>
        <v>-50</v>
      </c>
      <c r="E33">
        <f t="shared" ref="E33:F33" si="14">D33</f>
        <v>-50</v>
      </c>
      <c r="F33">
        <f t="shared" si="14"/>
        <v>-50</v>
      </c>
    </row>
    <row r="34" spans="1:8" x14ac:dyDescent="0.25">
      <c r="A34" t="s">
        <v>2</v>
      </c>
      <c r="C34">
        <f>(B29+F31)/F28</f>
        <v>-400</v>
      </c>
      <c r="D34">
        <f>C34</f>
        <v>-400</v>
      </c>
      <c r="E34">
        <f t="shared" ref="E34:F34" si="15">D34</f>
        <v>-400</v>
      </c>
      <c r="F34">
        <f t="shared" si="15"/>
        <v>-400</v>
      </c>
    </row>
    <row r="35" spans="1:8" x14ac:dyDescent="0.25">
      <c r="A35" t="s">
        <v>6</v>
      </c>
      <c r="C35">
        <f>SUM(C33:C34)</f>
        <v>-450</v>
      </c>
      <c r="D35">
        <f t="shared" ref="D35:F35" si="16">SUM(D33:D34)</f>
        <v>-450</v>
      </c>
      <c r="E35">
        <f t="shared" si="16"/>
        <v>-450</v>
      </c>
      <c r="F35">
        <f t="shared" si="16"/>
        <v>-450</v>
      </c>
    </row>
    <row r="36" spans="1:8" x14ac:dyDescent="0.25">
      <c r="A36" t="s">
        <v>7</v>
      </c>
      <c r="C36">
        <f>C30+C35</f>
        <v>0</v>
      </c>
      <c r="D36">
        <f t="shared" ref="D36:F36" si="17">D30+D35</f>
        <v>100</v>
      </c>
      <c r="E36">
        <f t="shared" si="17"/>
        <v>250</v>
      </c>
      <c r="F36">
        <f t="shared" si="17"/>
        <v>-20</v>
      </c>
    </row>
    <row r="37" spans="1:8" x14ac:dyDescent="0.25">
      <c r="A37" t="s">
        <v>8</v>
      </c>
      <c r="C37">
        <f>MAX(0,C36)</f>
        <v>0</v>
      </c>
      <c r="D37">
        <f t="shared" ref="D37:F37" si="18">MAX(0,D36)</f>
        <v>100</v>
      </c>
      <c r="E37">
        <f t="shared" si="18"/>
        <v>250</v>
      </c>
      <c r="F37">
        <f t="shared" si="18"/>
        <v>0</v>
      </c>
      <c r="H37" t="s">
        <v>9</v>
      </c>
    </row>
    <row r="38" spans="1:8" x14ac:dyDescent="0.25">
      <c r="A38" t="s">
        <v>10</v>
      </c>
      <c r="C38">
        <f>-C37*$B$3</f>
        <v>0</v>
      </c>
      <c r="D38">
        <f t="shared" ref="D38:F38" si="19">-D37*$B$3</f>
        <v>-60</v>
      </c>
      <c r="E38">
        <f t="shared" si="19"/>
        <v>-150</v>
      </c>
      <c r="F38">
        <f t="shared" si="19"/>
        <v>0</v>
      </c>
    </row>
    <row r="39" spans="1:8" x14ac:dyDescent="0.25">
      <c r="A39" t="s">
        <v>11</v>
      </c>
      <c r="C39">
        <f>C30+C33+C38</f>
        <v>400</v>
      </c>
      <c r="D39">
        <f t="shared" ref="D39:F39" si="20">D30+D33+D38</f>
        <v>440</v>
      </c>
      <c r="E39">
        <f t="shared" si="20"/>
        <v>500</v>
      </c>
      <c r="F39">
        <f t="shared" si="20"/>
        <v>380</v>
      </c>
    </row>
    <row r="40" spans="1:8" x14ac:dyDescent="0.25">
      <c r="A40" t="s">
        <v>12</v>
      </c>
      <c r="B40">
        <f>B29+B32</f>
        <v>-900</v>
      </c>
      <c r="C40">
        <f>C39</f>
        <v>400</v>
      </c>
      <c r="D40">
        <f t="shared" ref="D40:E40" si="21">D39</f>
        <v>440</v>
      </c>
      <c r="E40">
        <f t="shared" si="21"/>
        <v>500</v>
      </c>
      <c r="F40">
        <f>F39+F31+F32</f>
        <v>-320</v>
      </c>
    </row>
    <row r="41" spans="1:8" x14ac:dyDescent="0.25">
      <c r="A41" t="s">
        <v>13</v>
      </c>
      <c r="B41">
        <f>B40/(1+$B$2*(1-$B$3))^B28</f>
        <v>-900</v>
      </c>
      <c r="C41">
        <f t="shared" ref="C41:F41" si="22">C40/(1+$B$2*(1-$B$3))^C28</f>
        <v>384.91147036181684</v>
      </c>
      <c r="D41">
        <f t="shared" si="22"/>
        <v>407.4313100442634</v>
      </c>
      <c r="E41">
        <f t="shared" si="22"/>
        <v>445.52552449028036</v>
      </c>
      <c r="F41">
        <f t="shared" si="22"/>
        <v>-274.38061554443743</v>
      </c>
    </row>
    <row r="42" spans="1:8" x14ac:dyDescent="0.25">
      <c r="A42" t="s">
        <v>14</v>
      </c>
      <c r="B42">
        <f>SUM(B41:F41)</f>
        <v>63.487689351923109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dc:creator>
  <cp:lastModifiedBy>Andreas</cp:lastModifiedBy>
  <dcterms:created xsi:type="dcterms:W3CDTF">2023-11-25T08:35:23Z</dcterms:created>
  <dcterms:modified xsi:type="dcterms:W3CDTF">2023-12-20T13:40:47Z</dcterms:modified>
</cp:coreProperties>
</file>